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'ورقة1'!$A$1:$L$54</definedName>
  </definedNames>
  <calcPr fullCalcOnLoad="1"/>
</workbook>
</file>

<file path=xl/sharedStrings.xml><?xml version="1.0" encoding="utf-8"?>
<sst xmlns="http://schemas.openxmlformats.org/spreadsheetml/2006/main" count="124" uniqueCount="72">
  <si>
    <t>التفاصيل</t>
  </si>
  <si>
    <t>عدد المدارس الأساسية</t>
  </si>
  <si>
    <t>عدد طلاب المرحلة الأساسية</t>
  </si>
  <si>
    <t>ـ ذكور</t>
  </si>
  <si>
    <t xml:space="preserve">ـ إناث </t>
  </si>
  <si>
    <t>نسبة الطلاب الذكور إلى إجمالي الطلاب %</t>
  </si>
  <si>
    <t>نسبة الطلاب الإناث إلى إجمالي الطلاب  %</t>
  </si>
  <si>
    <t>عدد الشعب</t>
  </si>
  <si>
    <t xml:space="preserve">متوسط عدد الطلاب في الشعبة </t>
  </si>
  <si>
    <t>ـ مدرسون يمنيون</t>
  </si>
  <si>
    <t>ـ مدرسون غير يمنيون</t>
  </si>
  <si>
    <t>متوسط عدد الطلاب لكل مدرس</t>
  </si>
  <si>
    <t>عدد المدارس الثانوية</t>
  </si>
  <si>
    <t>عدد طلاب المرحلة الثانوية</t>
  </si>
  <si>
    <t>نسبة الطلاب الذكور إلى إجمالي الطلاب  %</t>
  </si>
  <si>
    <t>عدد المدرسين في التعليم الثانوي</t>
  </si>
  <si>
    <t>عدد المدارس (أساسي+ثانوي)</t>
  </si>
  <si>
    <t>الإنفاق على التعليم العام  من إجمالي الإنفاق على التعليم    %</t>
  </si>
  <si>
    <t>معدل نمو الإنفاق الحكومي على التعليم العام      %</t>
  </si>
  <si>
    <t>الإنفاق العام على التعليم الى الناتج المحلي الإجمالي    %</t>
  </si>
  <si>
    <t>الإنفاق على التعليم العام الى الناتج المحلي الإجمالي   %</t>
  </si>
  <si>
    <t>الإنفاق العام على التعليم     (مليار ريال)</t>
  </si>
  <si>
    <t>الإنفاق على التعليم العام ( جارية )     (مليار ريال)</t>
  </si>
  <si>
    <t>ـــ</t>
  </si>
  <si>
    <t>المصدر :كتاب الاحصاء السنوي اعداد</t>
  </si>
  <si>
    <t>النشرة  الاحصائية المالية للحكومة</t>
  </si>
  <si>
    <t>الناتج المحلي الاجمالي (مليار ريال )</t>
  </si>
  <si>
    <t>نصيب الطالب في التعليم العام  من إجمالي النفقات الجارية على التعليم العام   ( ريال)</t>
  </si>
  <si>
    <t>الإنفاق على التعليم العام  من إجمالي الإنفاق في الموازنة العامة للدولة %</t>
  </si>
  <si>
    <t>إجمالي الإنفاق في الموازنة العامة للدولة (مليار  ريال)</t>
  </si>
  <si>
    <t>الإنفاق على التعليم العام  (مليار ريال)</t>
  </si>
  <si>
    <t>ــــ</t>
  </si>
  <si>
    <t>مؤشرات التعليم في الجمهورية اليمنية ( 2004/2005 ) / (2005/2006) (2006-2007)</t>
  </si>
  <si>
    <t>عدد المدرسين يعبر عن المدرسين المساهمين في جدول الحصص فقط</t>
  </si>
  <si>
    <t>الانفاق على التعليم  للعام 2007 بيانات فعلية</t>
  </si>
  <si>
    <t>الانفاق على التعليم  للعام 2008 بيانات تقديرية</t>
  </si>
  <si>
    <t>مؤشرات التعليم العام للفترة ( 2000 - 2010 ) حكومي</t>
  </si>
  <si>
    <t>اجمالي عدد المدرسين في التعليم الأساسي</t>
  </si>
  <si>
    <t>وزارة التربية والتعليم</t>
  </si>
  <si>
    <t>2 وزارة التعليم العالي والبحث العلمي</t>
  </si>
  <si>
    <t>3 جامعة صنعاء</t>
  </si>
  <si>
    <t>4 جامعة عدن</t>
  </si>
  <si>
    <t>5 جامعة تعز</t>
  </si>
  <si>
    <t>6 جامعة حضرموت</t>
  </si>
  <si>
    <t>7 جامعة اب</t>
  </si>
  <si>
    <t>8 جامعة الحديدة</t>
  </si>
  <si>
    <t>9 جامعة ذمار</t>
  </si>
  <si>
    <t>10 جامعة عمران</t>
  </si>
  <si>
    <t>11 جامعة البيضاء</t>
  </si>
  <si>
    <t>12 المعهد العالي للعلوم الصحية</t>
  </si>
  <si>
    <t>13 معهد أمين ناشر للعلوم الصحية</t>
  </si>
  <si>
    <t>14 المعهد العالي للتربية البدنية والرياضية</t>
  </si>
  <si>
    <t>15 آلية المجتمع صنعاء</t>
  </si>
  <si>
    <t>16 آلية المجتمع عدن</t>
  </si>
  <si>
    <t>17 آلية المجتمع عبس</t>
  </si>
  <si>
    <t>18 آلية المجتمع سيئون</t>
  </si>
  <si>
    <t>19 آلية المجتمع سنحان</t>
  </si>
  <si>
    <t>20 آلية المجتمع يريم</t>
  </si>
  <si>
    <t>21 آلية المجتمع عمران</t>
  </si>
  <si>
    <t>22 آلية المجتمع المعافر</t>
  </si>
  <si>
    <t>23 آلية المجتمع الخبت</t>
  </si>
  <si>
    <t>24 م/ع/ لكليات المجتمع</t>
  </si>
  <si>
    <t>25 المعهد العالي للارشاد</t>
  </si>
  <si>
    <t>26 وزارة التعليم الفني والتدريب المهني</t>
  </si>
  <si>
    <t>27 جهاز محو الامية وتعليم الكبار</t>
  </si>
  <si>
    <t>28 مرآزالبحوث والتطوير التربوي</t>
  </si>
  <si>
    <t>29 اللجنة الوطنية اليمنية للتربية والثقافة</t>
  </si>
  <si>
    <t>والعلوم</t>
  </si>
  <si>
    <t>30 معهد التدريب والتأهيل الأعلامي</t>
  </si>
  <si>
    <t>1 وزارة الشؤون الاجتماعية والعمل</t>
  </si>
  <si>
    <t>1 وزارة التربية والتعليم</t>
  </si>
  <si>
    <t>المعهد العالي للتربية البدنية والرياضية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</si>
</sst>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20"/>
      <color indexed="9"/>
      <name val="Simplified Arabic"/>
      <family val="1"/>
    </font>
    <font>
      <sz val="22"/>
      <name val="Arial"/>
      <family val="2"/>
    </font>
    <font>
      <b/>
      <sz val="18"/>
      <name val="Simplified Arabic"/>
      <family val="1"/>
    </font>
    <font>
      <b/>
      <sz val="18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Simplified Arabi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readingOrder="1"/>
    </xf>
    <xf numFmtId="0" fontId="4" fillId="34" borderId="11" xfId="0" applyFont="1" applyFill="1" applyBorder="1" applyAlignment="1">
      <alignment horizontal="center" readingOrder="1"/>
    </xf>
    <xf numFmtId="0" fontId="4" fillId="34" borderId="11" xfId="0" applyFont="1" applyFill="1" applyBorder="1" applyAlignment="1">
      <alignment horizontal="center" vertical="center" readingOrder="1"/>
    </xf>
    <xf numFmtId="0" fontId="45" fillId="35" borderId="11" xfId="0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readingOrder="1"/>
    </xf>
    <xf numFmtId="0" fontId="45" fillId="0" borderId="11" xfId="0" applyFont="1" applyBorder="1" applyAlignment="1">
      <alignment horizontal="center" vertical="center" wrapText="1" readingOrder="1"/>
    </xf>
    <xf numFmtId="0" fontId="5" fillId="0" borderId="11" xfId="52" applyFont="1" applyFill="1" applyBorder="1" applyAlignment="1">
      <alignment horizontal="center" vertical="center" readingOrder="1"/>
      <protection/>
    </xf>
    <xf numFmtId="2" fontId="4" fillId="0" borderId="11" xfId="0" applyNumberFormat="1" applyFont="1" applyBorder="1" applyAlignment="1">
      <alignment horizontal="center" readingOrder="1"/>
    </xf>
    <xf numFmtId="2" fontId="4" fillId="0" borderId="11" xfId="0" applyNumberFormat="1" applyFont="1" applyBorder="1" applyAlignment="1">
      <alignment horizontal="center" vertical="center" readingOrder="1"/>
    </xf>
    <xf numFmtId="2" fontId="4" fillId="0" borderId="11" xfId="0" applyNumberFormat="1" applyFont="1" applyFill="1" applyBorder="1" applyAlignment="1">
      <alignment horizontal="center" vertical="center" readingOrder="1"/>
    </xf>
    <xf numFmtId="164" fontId="4" fillId="0" borderId="11" xfId="0" applyNumberFormat="1" applyFont="1" applyFill="1" applyBorder="1" applyAlignment="1">
      <alignment horizontal="center" readingOrder="1"/>
    </xf>
    <xf numFmtId="164" fontId="4" fillId="0" borderId="11" xfId="0" applyNumberFormat="1" applyFont="1" applyFill="1" applyBorder="1" applyAlignment="1">
      <alignment horizontal="center" vertical="center" readingOrder="1"/>
    </xf>
    <xf numFmtId="1" fontId="4" fillId="0" borderId="11" xfId="0" applyNumberFormat="1" applyFont="1" applyFill="1" applyBorder="1" applyAlignment="1">
      <alignment horizontal="center" vertical="center" readingOrder="1"/>
    </xf>
    <xf numFmtId="0" fontId="4" fillId="0" borderId="11" xfId="0" applyFont="1" applyFill="1" applyBorder="1" applyAlignment="1">
      <alignment horizontal="center" readingOrder="1"/>
    </xf>
    <xf numFmtId="2" fontId="4" fillId="0" borderId="11" xfId="0" applyNumberFormat="1" applyFont="1" applyFill="1" applyBorder="1" applyAlignment="1">
      <alignment horizontal="center" readingOrder="1"/>
    </xf>
    <xf numFmtId="0" fontId="3" fillId="33" borderId="11" xfId="0" applyFont="1" applyFill="1" applyBorder="1" applyAlignment="1">
      <alignment horizontal="center" readingOrder="2"/>
    </xf>
    <xf numFmtId="0" fontId="3" fillId="34" borderId="11" xfId="0" applyFont="1" applyFill="1" applyBorder="1" applyAlignment="1">
      <alignment horizontal="center" readingOrder="2"/>
    </xf>
    <xf numFmtId="0" fontId="3" fillId="34" borderId="11" xfId="0" applyFont="1" applyFill="1" applyBorder="1" applyAlignment="1">
      <alignment horizontal="center" vertical="top" wrapText="1" readingOrder="2"/>
    </xf>
    <xf numFmtId="0" fontId="3" fillId="33" borderId="11" xfId="0" applyFont="1" applyFill="1" applyBorder="1" applyAlignment="1">
      <alignment horizontal="center" vertical="top" wrapText="1" readingOrder="2"/>
    </xf>
    <xf numFmtId="0" fontId="3" fillId="34" borderId="11" xfId="0" applyFont="1" applyFill="1" applyBorder="1" applyAlignment="1">
      <alignment horizontal="center" wrapText="1" readingOrder="2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4" fillId="0" borderId="11" xfId="0" applyNumberFormat="1" applyFont="1" applyFill="1" applyBorder="1" applyAlignment="1">
      <alignment horizontal="center" readingOrder="1"/>
    </xf>
    <xf numFmtId="0" fontId="8" fillId="34" borderId="11" xfId="0" applyFont="1" applyFill="1" applyBorder="1" applyAlignment="1">
      <alignment horizontal="center" vertical="top" wrapText="1" readingOrder="1"/>
    </xf>
    <xf numFmtId="0" fontId="8" fillId="34" borderId="11" xfId="0" applyFont="1" applyFill="1" applyBorder="1" applyAlignment="1">
      <alignment horizontal="center" vertical="center" wrapText="1" readingOrder="1"/>
    </xf>
    <xf numFmtId="0" fontId="9" fillId="34" borderId="11" xfId="0" applyFont="1" applyFill="1" applyBorder="1" applyAlignment="1">
      <alignment horizontal="center" readingOrder="1"/>
    </xf>
    <xf numFmtId="0" fontId="9" fillId="34" borderId="11" xfId="0" applyFont="1" applyFill="1" applyBorder="1" applyAlignment="1">
      <alignment horizontal="center" vertical="center" readingOrder="1"/>
    </xf>
    <xf numFmtId="1" fontId="9" fillId="34" borderId="11" xfId="0" applyNumberFormat="1" applyFont="1" applyFill="1" applyBorder="1" applyAlignment="1">
      <alignment horizontal="center" vertical="center" readingOrder="1"/>
    </xf>
    <xf numFmtId="2" fontId="9" fillId="34" borderId="11" xfId="0" applyNumberFormat="1" applyFont="1" applyFill="1" applyBorder="1" applyAlignment="1">
      <alignment horizontal="center" readingOrder="1"/>
    </xf>
    <xf numFmtId="2" fontId="9" fillId="34" borderId="11" xfId="0" applyNumberFormat="1" applyFont="1" applyFill="1" applyBorder="1" applyAlignment="1">
      <alignment horizontal="center" vertical="center" readingOrder="1"/>
    </xf>
    <xf numFmtId="164" fontId="9" fillId="34" borderId="11" xfId="0" applyNumberFormat="1" applyFont="1" applyFill="1" applyBorder="1" applyAlignment="1">
      <alignment horizontal="center" readingOrder="1"/>
    </xf>
    <xf numFmtId="0" fontId="46" fillId="0" borderId="12" xfId="0" applyFont="1" applyBorder="1" applyAlignment="1">
      <alignment horizontal="center" vertical="top" wrapText="1" readingOrder="2"/>
    </xf>
    <xf numFmtId="0" fontId="47" fillId="0" borderId="12" xfId="0" applyFont="1" applyBorder="1" applyAlignment="1">
      <alignment horizontal="center" vertical="top" wrapText="1" readingOrder="2"/>
    </xf>
    <xf numFmtId="0" fontId="6" fillId="36" borderId="0" xfId="0" applyFont="1" applyFill="1" applyAlignment="1">
      <alignment horizont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rightToLeft="1" tabSelected="1" view="pageBreakPreview" zoomScale="70" zoomScaleSheetLayoutView="70" zoomScalePageLayoutView="0" workbookViewId="0" topLeftCell="A1">
      <selection activeCell="L30" sqref="L30"/>
    </sheetView>
  </sheetViews>
  <sheetFormatPr defaultColWidth="9.140625" defaultRowHeight="12.75"/>
  <cols>
    <col min="1" max="1" width="66.00390625" style="1" bestFit="1" customWidth="1"/>
    <col min="2" max="5" width="15.8515625" style="0" bestFit="1" customWidth="1"/>
    <col min="6" max="6" width="15.7109375" style="0" bestFit="1" customWidth="1"/>
    <col min="7" max="11" width="15.8515625" style="0" bestFit="1" customWidth="1"/>
    <col min="12" max="12" width="22.421875" style="0" bestFit="1" customWidth="1"/>
    <col min="13" max="13" width="16.7109375" style="0" bestFit="1" customWidth="1"/>
    <col min="14" max="14" width="12.57421875" style="0" bestFit="1" customWidth="1"/>
    <col min="15" max="15" width="16.57421875" style="0" bestFit="1" customWidth="1"/>
  </cols>
  <sheetData>
    <row r="1" spans="1:12" ht="12.7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75" customHeight="1">
      <c r="A3" s="24" t="s">
        <v>0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</row>
    <row r="4" spans="1:12" ht="24.75" customHeight="1">
      <c r="A4" s="25" t="s">
        <v>1</v>
      </c>
      <c r="B4" s="8">
        <v>9166</v>
      </c>
      <c r="C4" s="9">
        <v>9930</v>
      </c>
      <c r="D4" s="9">
        <v>9836</v>
      </c>
      <c r="E4" s="9">
        <v>10199</v>
      </c>
      <c r="F4" s="9">
        <v>10565</v>
      </c>
      <c r="G4" s="9">
        <v>10879</v>
      </c>
      <c r="H4" s="10">
        <v>11285</v>
      </c>
      <c r="I4" s="10">
        <v>11453</v>
      </c>
      <c r="J4" s="10">
        <v>11364</v>
      </c>
      <c r="K4" s="10">
        <v>11513</v>
      </c>
      <c r="L4" s="10">
        <v>11465</v>
      </c>
    </row>
    <row r="5" spans="1:12" ht="23.25">
      <c r="A5" s="24" t="s">
        <v>2</v>
      </c>
      <c r="B5" s="11">
        <f>B6+B7</f>
        <v>2788281</v>
      </c>
      <c r="C5" s="12">
        <f>C6+C7</f>
        <v>3401503</v>
      </c>
      <c r="D5" s="12">
        <f>D6+D7</f>
        <v>3518118</v>
      </c>
      <c r="E5" s="12">
        <f>E6+E7</f>
        <v>3702571</v>
      </c>
      <c r="F5" s="12">
        <f>F6+F7</f>
        <v>3885441</v>
      </c>
      <c r="G5" s="12">
        <f>G6+G7</f>
        <v>3977443</v>
      </c>
      <c r="H5" s="12">
        <f>H6+H7</f>
        <v>3864781</v>
      </c>
      <c r="I5" s="12">
        <f>I6+I7</f>
        <v>4179561</v>
      </c>
      <c r="J5" s="12">
        <f>J6+J7</f>
        <v>4052112</v>
      </c>
      <c r="K5" s="12">
        <f>K6+K7</f>
        <v>4166777</v>
      </c>
      <c r="L5" s="12">
        <f>L6+L7</f>
        <v>4231332</v>
      </c>
    </row>
    <row r="6" spans="1:12" ht="23.25">
      <c r="A6" s="24" t="s">
        <v>3</v>
      </c>
      <c r="B6" s="11">
        <v>1832822</v>
      </c>
      <c r="C6" s="12">
        <v>2185273</v>
      </c>
      <c r="D6" s="12">
        <v>2223298</v>
      </c>
      <c r="E6" s="12">
        <v>2297691</v>
      </c>
      <c r="F6" s="12">
        <v>2379912</v>
      </c>
      <c r="G6" s="13">
        <v>2390165</v>
      </c>
      <c r="H6" s="14">
        <v>2295555</v>
      </c>
      <c r="I6" s="15">
        <v>2444535</v>
      </c>
      <c r="J6" s="15">
        <v>2341213</v>
      </c>
      <c r="K6" s="22">
        <v>2395276</v>
      </c>
      <c r="L6" s="29">
        <v>2413022</v>
      </c>
    </row>
    <row r="7" spans="1:12" ht="24.75" customHeight="1">
      <c r="A7" s="24" t="s">
        <v>4</v>
      </c>
      <c r="B7" s="11">
        <v>955459</v>
      </c>
      <c r="C7" s="12">
        <v>1216230</v>
      </c>
      <c r="D7" s="12">
        <v>1294820</v>
      </c>
      <c r="E7" s="12">
        <v>1404880</v>
      </c>
      <c r="F7" s="12">
        <v>1505529</v>
      </c>
      <c r="G7" s="13">
        <v>1587278</v>
      </c>
      <c r="H7" s="14">
        <v>1569226</v>
      </c>
      <c r="I7" s="15">
        <v>1735026</v>
      </c>
      <c r="J7" s="15">
        <v>1710899</v>
      </c>
      <c r="K7" s="22">
        <v>1771501</v>
      </c>
      <c r="L7" s="29">
        <v>1818310</v>
      </c>
    </row>
    <row r="8" spans="1:12" ht="24.75" customHeight="1">
      <c r="A8" s="24" t="s">
        <v>5</v>
      </c>
      <c r="B8" s="16">
        <f>B6/B5*100</f>
        <v>65.73304484017214</v>
      </c>
      <c r="C8" s="17">
        <f>C6/C5*100</f>
        <v>64.2443355187398</v>
      </c>
      <c r="D8" s="17">
        <f>D6/D5*100</f>
        <v>63.19566313580158</v>
      </c>
      <c r="E8" s="17">
        <f>E6/E5*100</f>
        <v>62.05663578092088</v>
      </c>
      <c r="F8" s="17">
        <f>F6/F5*100</f>
        <v>61.252043204362124</v>
      </c>
      <c r="G8" s="17">
        <f>G6/G5*100</f>
        <v>60.0930044754884</v>
      </c>
      <c r="H8" s="17">
        <f>H6/H5*100</f>
        <v>59.39676788930601</v>
      </c>
      <c r="I8" s="17">
        <f>I6/I5*100</f>
        <v>58.487841187148604</v>
      </c>
      <c r="J8" s="17">
        <f>J6/J5*100</f>
        <v>57.777598447426925</v>
      </c>
      <c r="K8" s="18">
        <f>K6/K5*100</f>
        <v>57.48510179450448</v>
      </c>
      <c r="L8" s="18">
        <f>L6/L5*100</f>
        <v>57.027479762873725</v>
      </c>
    </row>
    <row r="9" spans="1:12" ht="24.75" customHeight="1">
      <c r="A9" s="24" t="s">
        <v>6</v>
      </c>
      <c r="B9" s="16">
        <f>B7/B5*100</f>
        <v>34.266955159827866</v>
      </c>
      <c r="C9" s="17">
        <f>C7/C5*100</f>
        <v>35.7556644812602</v>
      </c>
      <c r="D9" s="17">
        <f>D7/D5*100</f>
        <v>36.80433686419842</v>
      </c>
      <c r="E9" s="17">
        <f>E7/E5*100</f>
        <v>37.94336421907912</v>
      </c>
      <c r="F9" s="17">
        <f>F7/F5*100</f>
        <v>38.747956795637876</v>
      </c>
      <c r="G9" s="17">
        <f>G7/G5*100</f>
        <v>39.9069955245116</v>
      </c>
      <c r="H9" s="17">
        <f>H7/H5*100</f>
        <v>40.60323211069398</v>
      </c>
      <c r="I9" s="17">
        <f>I7/I5*100</f>
        <v>41.512158812851396</v>
      </c>
      <c r="J9" s="17">
        <f>J7/J5*100</f>
        <v>42.22240155257308</v>
      </c>
      <c r="K9" s="18">
        <f>K7/K5*100</f>
        <v>42.51489820549551</v>
      </c>
      <c r="L9" s="18">
        <f>L7/L5*100</f>
        <v>42.972520237126275</v>
      </c>
    </row>
    <row r="10" spans="1:12" ht="24.75" customHeight="1">
      <c r="A10" s="24" t="s">
        <v>7</v>
      </c>
      <c r="B10" s="11">
        <v>97688</v>
      </c>
      <c r="C10" s="12">
        <v>116788</v>
      </c>
      <c r="D10" s="12">
        <v>115141</v>
      </c>
      <c r="E10" s="12">
        <v>119091</v>
      </c>
      <c r="F10" s="13">
        <v>121507</v>
      </c>
      <c r="G10" s="13">
        <v>124210</v>
      </c>
      <c r="H10" s="15">
        <v>122927</v>
      </c>
      <c r="I10" s="15">
        <v>130070</v>
      </c>
      <c r="J10" s="15">
        <v>126875</v>
      </c>
      <c r="K10" s="22">
        <v>128694</v>
      </c>
      <c r="L10" s="29">
        <v>128625</v>
      </c>
    </row>
    <row r="11" spans="1:12" ht="24.75" customHeight="1">
      <c r="A11" s="24" t="s">
        <v>8</v>
      </c>
      <c r="B11" s="19">
        <f>B5/B10</f>
        <v>28.5427176316436</v>
      </c>
      <c r="C11" s="20">
        <f>C5/C10</f>
        <v>29.125449532486215</v>
      </c>
      <c r="D11" s="20">
        <f>D5/D10</f>
        <v>30.554867510270018</v>
      </c>
      <c r="E11" s="20">
        <f>E5/E10</f>
        <v>31.09026710666633</v>
      </c>
      <c r="F11" s="20">
        <f>F5/F10</f>
        <v>31.97709596977952</v>
      </c>
      <c r="G11" s="21">
        <f>G5/G10</f>
        <v>32.021922550519285</v>
      </c>
      <c r="H11" s="20">
        <f>H5/H10</f>
        <v>31.439643040178318</v>
      </c>
      <c r="I11" s="20">
        <f>I5/I10</f>
        <v>32.13316675636196</v>
      </c>
      <c r="J11" s="20">
        <f>J5/J10</f>
        <v>31.93782857142857</v>
      </c>
      <c r="K11" s="20">
        <f>K5/K10</f>
        <v>32.377399101745226</v>
      </c>
      <c r="L11" s="20">
        <f>L5/L10</f>
        <v>32.89665306122449</v>
      </c>
    </row>
    <row r="12" spans="1:12" ht="23.25">
      <c r="A12" s="24" t="s">
        <v>37</v>
      </c>
      <c r="B12" s="11">
        <f aca="true" t="shared" si="0" ref="B12:G12">B13+B14</f>
        <v>113812</v>
      </c>
      <c r="C12" s="12">
        <f t="shared" si="0"/>
        <v>91384</v>
      </c>
      <c r="D12" s="12">
        <f t="shared" si="0"/>
        <v>87861</v>
      </c>
      <c r="E12" s="12">
        <f t="shared" si="0"/>
        <v>91654</v>
      </c>
      <c r="F12" s="12">
        <f t="shared" si="0"/>
        <v>96348</v>
      </c>
      <c r="G12" s="12">
        <f t="shared" si="0"/>
        <v>97336</v>
      </c>
      <c r="H12" s="12">
        <f>H13+H14</f>
        <v>104314</v>
      </c>
      <c r="I12" s="12">
        <v>110710</v>
      </c>
      <c r="J12" s="12">
        <v>102388</v>
      </c>
      <c r="K12" s="22">
        <v>105823</v>
      </c>
      <c r="L12" s="22">
        <v>104905</v>
      </c>
    </row>
    <row r="13" spans="1:12" ht="23.25">
      <c r="A13" s="24" t="s">
        <v>9</v>
      </c>
      <c r="B13" s="11">
        <v>112443</v>
      </c>
      <c r="C13" s="12">
        <v>90504</v>
      </c>
      <c r="D13" s="12">
        <v>86996</v>
      </c>
      <c r="E13" s="12">
        <v>90927</v>
      </c>
      <c r="F13" s="12">
        <v>95771</v>
      </c>
      <c r="G13" s="13">
        <v>97064</v>
      </c>
      <c r="H13" s="14">
        <v>104196</v>
      </c>
      <c r="I13" s="15" t="s">
        <v>31</v>
      </c>
      <c r="J13" s="15" t="s">
        <v>31</v>
      </c>
      <c r="K13" s="15" t="s">
        <v>31</v>
      </c>
      <c r="L13" s="15" t="s">
        <v>31</v>
      </c>
    </row>
    <row r="14" spans="1:12" ht="24.75" customHeight="1">
      <c r="A14" s="24" t="s">
        <v>10</v>
      </c>
      <c r="B14" s="11">
        <v>1369</v>
      </c>
      <c r="C14" s="12">
        <v>880</v>
      </c>
      <c r="D14" s="12">
        <v>865</v>
      </c>
      <c r="E14" s="12">
        <v>727</v>
      </c>
      <c r="F14" s="12">
        <v>577</v>
      </c>
      <c r="G14" s="13">
        <v>272</v>
      </c>
      <c r="H14" s="14">
        <v>118</v>
      </c>
      <c r="I14" s="15" t="s">
        <v>31</v>
      </c>
      <c r="J14" s="15" t="s">
        <v>31</v>
      </c>
      <c r="K14" s="15" t="s">
        <v>31</v>
      </c>
      <c r="L14" s="15" t="s">
        <v>31</v>
      </c>
    </row>
    <row r="15" spans="1:12" ht="24.75" customHeight="1">
      <c r="A15" s="24" t="s">
        <v>11</v>
      </c>
      <c r="B15" s="16">
        <f>B5/B12</f>
        <v>24.499007134572803</v>
      </c>
      <c r="C15" s="17">
        <f>C5/C12</f>
        <v>37.222084828854065</v>
      </c>
      <c r="D15" s="17">
        <f>D5/D12</f>
        <v>40.04186157680882</v>
      </c>
      <c r="E15" s="17">
        <f>E5/E12</f>
        <v>40.39726580400201</v>
      </c>
      <c r="F15" s="17">
        <f>F5/F12</f>
        <v>40.32715780296425</v>
      </c>
      <c r="G15" s="17">
        <f>G5/G12</f>
        <v>40.86302087614038</v>
      </c>
      <c r="H15" s="17">
        <f>H5/H12</f>
        <v>37.04949479456257</v>
      </c>
      <c r="I15" s="17">
        <f>I5/I12</f>
        <v>37.752334929094026</v>
      </c>
      <c r="J15" s="17">
        <f>J5/J12</f>
        <v>39.57604406766418</v>
      </c>
      <c r="K15" s="17">
        <f>K5/K12</f>
        <v>39.37496574468688</v>
      </c>
      <c r="L15" s="17">
        <f>L5/L12</f>
        <v>40.33489347504885</v>
      </c>
    </row>
    <row r="16" spans="1:12" ht="23.25">
      <c r="A16" s="25" t="s">
        <v>12</v>
      </c>
      <c r="B16" s="8">
        <v>215</v>
      </c>
      <c r="C16" s="9">
        <v>249</v>
      </c>
      <c r="D16" s="9">
        <v>251</v>
      </c>
      <c r="E16" s="9">
        <v>280</v>
      </c>
      <c r="F16" s="9">
        <v>288</v>
      </c>
      <c r="G16" s="9">
        <v>297</v>
      </c>
      <c r="H16" s="9">
        <v>313</v>
      </c>
      <c r="I16" s="9">
        <v>305</v>
      </c>
      <c r="J16" s="9">
        <v>312</v>
      </c>
      <c r="K16" s="9">
        <v>311</v>
      </c>
      <c r="L16" s="9">
        <v>314</v>
      </c>
    </row>
    <row r="17" spans="1:12" ht="23.25">
      <c r="A17" s="24" t="s">
        <v>13</v>
      </c>
      <c r="B17" s="11">
        <f aca="true" t="shared" si="1" ref="B17:J17">B18+B19</f>
        <v>374483</v>
      </c>
      <c r="C17" s="12">
        <f t="shared" si="1"/>
        <v>484573</v>
      </c>
      <c r="D17" s="12">
        <f t="shared" si="1"/>
        <v>513065</v>
      </c>
      <c r="E17" s="12">
        <f t="shared" si="1"/>
        <v>539925</v>
      </c>
      <c r="F17" s="12">
        <f t="shared" si="1"/>
        <v>579096</v>
      </c>
      <c r="G17" s="12">
        <f t="shared" si="1"/>
        <v>583243</v>
      </c>
      <c r="H17" s="12">
        <f>H18+H19</f>
        <v>512721</v>
      </c>
      <c r="I17" s="12">
        <f t="shared" si="1"/>
        <v>540393</v>
      </c>
      <c r="J17" s="12">
        <f t="shared" si="1"/>
        <v>546372</v>
      </c>
      <c r="K17" s="12">
        <f>K18+K19</f>
        <v>563663</v>
      </c>
      <c r="L17" s="12">
        <f>L18+L19</f>
        <v>558064</v>
      </c>
    </row>
    <row r="18" spans="1:12" ht="24.75" customHeight="1">
      <c r="A18" s="24" t="s">
        <v>3</v>
      </c>
      <c r="B18" s="11">
        <v>277024</v>
      </c>
      <c r="C18" s="12">
        <v>354743</v>
      </c>
      <c r="D18" s="12">
        <v>369643</v>
      </c>
      <c r="E18" s="12">
        <v>381680</v>
      </c>
      <c r="F18" s="12">
        <v>403724</v>
      </c>
      <c r="G18" s="13">
        <v>401463</v>
      </c>
      <c r="H18" s="15">
        <v>343573</v>
      </c>
      <c r="I18" s="15">
        <v>357184</v>
      </c>
      <c r="J18" s="15">
        <v>356800</v>
      </c>
      <c r="K18" s="22">
        <v>362585</v>
      </c>
      <c r="L18" s="29">
        <v>352049</v>
      </c>
    </row>
    <row r="19" spans="1:12" ht="24.75" customHeight="1">
      <c r="A19" s="24" t="s">
        <v>4</v>
      </c>
      <c r="B19" s="11">
        <v>97459</v>
      </c>
      <c r="C19" s="12">
        <v>129830</v>
      </c>
      <c r="D19" s="12">
        <v>143422</v>
      </c>
      <c r="E19" s="12">
        <v>158245</v>
      </c>
      <c r="F19" s="12">
        <v>175372</v>
      </c>
      <c r="G19" s="13">
        <v>181780</v>
      </c>
      <c r="H19" s="15">
        <v>169148</v>
      </c>
      <c r="I19" s="15">
        <v>183209</v>
      </c>
      <c r="J19" s="15">
        <v>189572</v>
      </c>
      <c r="K19" s="22">
        <v>201078</v>
      </c>
      <c r="L19" s="29">
        <v>206015</v>
      </c>
    </row>
    <row r="20" spans="1:12" ht="24.75" customHeight="1">
      <c r="A20" s="24" t="s">
        <v>14</v>
      </c>
      <c r="B20" s="16">
        <f aca="true" t="shared" si="2" ref="B20:J20">B18/B17*100</f>
        <v>73.97505360723984</v>
      </c>
      <c r="C20" s="17">
        <f t="shared" si="2"/>
        <v>73.2073392450673</v>
      </c>
      <c r="D20" s="17">
        <f t="shared" si="2"/>
        <v>72.04603705183553</v>
      </c>
      <c r="E20" s="17">
        <f t="shared" si="2"/>
        <v>70.69129971755336</v>
      </c>
      <c r="F20" s="17">
        <f t="shared" si="2"/>
        <v>69.7162473924876</v>
      </c>
      <c r="G20" s="17">
        <f t="shared" si="2"/>
        <v>68.83288783577342</v>
      </c>
      <c r="H20" s="17">
        <f>H18/H17*100</f>
        <v>67.00973823970541</v>
      </c>
      <c r="I20" s="17">
        <f t="shared" si="2"/>
        <v>66.09708119831308</v>
      </c>
      <c r="J20" s="17">
        <f t="shared" si="2"/>
        <v>65.30349285834559</v>
      </c>
      <c r="K20" s="17">
        <f>K18/K17*100</f>
        <v>64.32655682562098</v>
      </c>
      <c r="L20" s="17">
        <f>L18/L17*100</f>
        <v>63.0839831990596</v>
      </c>
    </row>
    <row r="21" spans="1:12" ht="24.75" customHeight="1">
      <c r="A21" s="24" t="s">
        <v>6</v>
      </c>
      <c r="B21" s="16">
        <f>B19/B17*100</f>
        <v>26.02494639276015</v>
      </c>
      <c r="C21" s="17">
        <f aca="true" t="shared" si="3" ref="C21:J21">C19/C17*100</f>
        <v>26.792660754932697</v>
      </c>
      <c r="D21" s="17">
        <f t="shared" si="3"/>
        <v>27.953962948164463</v>
      </c>
      <c r="E21" s="17">
        <f t="shared" si="3"/>
        <v>29.308700282446637</v>
      </c>
      <c r="F21" s="17">
        <f t="shared" si="3"/>
        <v>30.283752607512398</v>
      </c>
      <c r="G21" s="17">
        <f t="shared" si="3"/>
        <v>31.167112164226573</v>
      </c>
      <c r="H21" s="17">
        <f>H19/H17*100</f>
        <v>32.99026176029459</v>
      </c>
      <c r="I21" s="17">
        <f t="shared" si="3"/>
        <v>33.90291880168692</v>
      </c>
      <c r="J21" s="17">
        <f t="shared" si="3"/>
        <v>34.6965071416544</v>
      </c>
      <c r="K21" s="17">
        <f>K19/K17*100</f>
        <v>35.67344317437902</v>
      </c>
      <c r="L21" s="17">
        <f>L19/L17*100</f>
        <v>36.91601680094039</v>
      </c>
    </row>
    <row r="22" spans="1:12" ht="24.75" customHeight="1">
      <c r="A22" s="24" t="s">
        <v>7</v>
      </c>
      <c r="B22" s="11">
        <v>10322</v>
      </c>
      <c r="C22" s="12">
        <v>13982</v>
      </c>
      <c r="D22" s="12">
        <v>13973</v>
      </c>
      <c r="E22" s="12">
        <v>14610</v>
      </c>
      <c r="F22" s="12">
        <v>14795</v>
      </c>
      <c r="G22" s="13">
        <v>15085</v>
      </c>
      <c r="H22" s="15">
        <v>14178</v>
      </c>
      <c r="I22" s="15">
        <v>15213</v>
      </c>
      <c r="J22" s="15">
        <v>14981</v>
      </c>
      <c r="K22" s="22">
        <v>14723</v>
      </c>
      <c r="L22" s="29">
        <v>14701</v>
      </c>
    </row>
    <row r="23" spans="1:12" ht="23.25">
      <c r="A23" s="24" t="s">
        <v>8</v>
      </c>
      <c r="B23" s="16">
        <f aca="true" t="shared" si="4" ref="B23:J23">B17/B22</f>
        <v>36.2800813795776</v>
      </c>
      <c r="C23" s="17">
        <f t="shared" si="4"/>
        <v>34.65691603490202</v>
      </c>
      <c r="D23" s="17">
        <f t="shared" si="4"/>
        <v>36.718313891075645</v>
      </c>
      <c r="E23" s="17">
        <f t="shared" si="4"/>
        <v>36.955852156057496</v>
      </c>
      <c r="F23" s="17">
        <f t="shared" si="4"/>
        <v>39.141331530922606</v>
      </c>
      <c r="G23" s="17">
        <f t="shared" si="4"/>
        <v>38.66377195889957</v>
      </c>
      <c r="H23" s="17">
        <f>H17/H22</f>
        <v>36.16314007617436</v>
      </c>
      <c r="I23" s="17">
        <f t="shared" si="4"/>
        <v>35.52179057385131</v>
      </c>
      <c r="J23" s="17">
        <f t="shared" si="4"/>
        <v>36.47099659568787</v>
      </c>
      <c r="K23" s="17">
        <f>K17/K22</f>
        <v>38.28452081776812</v>
      </c>
      <c r="L23" s="17">
        <f>L17/L22</f>
        <v>37.96095503707231</v>
      </c>
    </row>
    <row r="24" spans="1:12" ht="23.25">
      <c r="A24" s="24" t="s">
        <v>15</v>
      </c>
      <c r="B24" s="22">
        <f aca="true" t="shared" si="5" ref="B24:H24">B25+B26</f>
        <v>14081</v>
      </c>
      <c r="C24" s="13">
        <f t="shared" si="5"/>
        <v>5412</v>
      </c>
      <c r="D24" s="13">
        <f t="shared" si="5"/>
        <v>5366</v>
      </c>
      <c r="E24" s="13">
        <f t="shared" si="5"/>
        <v>5966</v>
      </c>
      <c r="F24" s="13">
        <f t="shared" si="5"/>
        <v>6280</v>
      </c>
      <c r="G24" s="13">
        <f t="shared" si="5"/>
        <v>6111</v>
      </c>
      <c r="H24" s="13">
        <f t="shared" si="5"/>
        <v>6641</v>
      </c>
      <c r="I24" s="15">
        <v>6792</v>
      </c>
      <c r="J24" s="15">
        <v>6479</v>
      </c>
      <c r="K24" s="15">
        <v>6667</v>
      </c>
      <c r="L24" s="29">
        <v>6676</v>
      </c>
    </row>
    <row r="25" spans="1:12" ht="24.75" customHeight="1">
      <c r="A25" s="24" t="s">
        <v>9</v>
      </c>
      <c r="B25" s="11">
        <v>12817</v>
      </c>
      <c r="C25" s="12">
        <v>5022</v>
      </c>
      <c r="D25" s="12">
        <v>4906</v>
      </c>
      <c r="E25" s="12">
        <v>5530</v>
      </c>
      <c r="F25" s="12">
        <v>5976</v>
      </c>
      <c r="G25" s="13">
        <v>5946</v>
      </c>
      <c r="H25" s="15">
        <v>6510</v>
      </c>
      <c r="I25" s="15" t="s">
        <v>23</v>
      </c>
      <c r="J25" s="15" t="s">
        <v>23</v>
      </c>
      <c r="K25" s="15" t="s">
        <v>23</v>
      </c>
      <c r="L25" s="15" t="s">
        <v>23</v>
      </c>
    </row>
    <row r="26" spans="1:12" ht="24.75" customHeight="1">
      <c r="A26" s="24" t="s">
        <v>10</v>
      </c>
      <c r="B26" s="11">
        <v>1264</v>
      </c>
      <c r="C26" s="12">
        <v>390</v>
      </c>
      <c r="D26" s="12">
        <v>460</v>
      </c>
      <c r="E26" s="12">
        <v>436</v>
      </c>
      <c r="F26" s="12">
        <v>304</v>
      </c>
      <c r="G26" s="13">
        <v>165</v>
      </c>
      <c r="H26" s="15">
        <v>131</v>
      </c>
      <c r="I26" s="15" t="s">
        <v>23</v>
      </c>
      <c r="J26" s="15" t="s">
        <v>23</v>
      </c>
      <c r="K26" s="15" t="s">
        <v>23</v>
      </c>
      <c r="L26" s="15" t="s">
        <v>23</v>
      </c>
    </row>
    <row r="27" spans="1:12" ht="23.25">
      <c r="A27" s="24" t="s">
        <v>11</v>
      </c>
      <c r="B27" s="23">
        <f aca="true" t="shared" si="6" ref="B27:J27">B17/B24</f>
        <v>26.594915133868334</v>
      </c>
      <c r="C27" s="18">
        <f t="shared" si="6"/>
        <v>89.53677014042867</v>
      </c>
      <c r="D27" s="18">
        <f t="shared" si="6"/>
        <v>95.61405143496087</v>
      </c>
      <c r="E27" s="18">
        <f t="shared" si="6"/>
        <v>90.50033523298693</v>
      </c>
      <c r="F27" s="18">
        <f t="shared" si="6"/>
        <v>92.21273885350318</v>
      </c>
      <c r="G27" s="18">
        <f t="shared" si="6"/>
        <v>95.4414989363443</v>
      </c>
      <c r="H27" s="18">
        <f>H17/H24</f>
        <v>77.20539075440446</v>
      </c>
      <c r="I27" s="18">
        <f t="shared" si="6"/>
        <v>79.56316254416961</v>
      </c>
      <c r="J27" s="18">
        <f t="shared" si="6"/>
        <v>84.32968050625097</v>
      </c>
      <c r="K27" s="18">
        <f>K17/K24</f>
        <v>84.54522273886306</v>
      </c>
      <c r="L27" s="18">
        <f>L17/L24</f>
        <v>83.59257040143798</v>
      </c>
    </row>
    <row r="28" spans="1:12" ht="22.5">
      <c r="A28" s="26" t="s">
        <v>16</v>
      </c>
      <c r="B28" s="32">
        <v>2288</v>
      </c>
      <c r="C28" s="33">
        <v>3211</v>
      </c>
      <c r="D28" s="33">
        <v>3212</v>
      </c>
      <c r="E28" s="33">
        <v>3056</v>
      </c>
      <c r="F28" s="33">
        <v>2866</v>
      </c>
      <c r="G28" s="33">
        <v>2914</v>
      </c>
      <c r="H28" s="33">
        <v>3001</v>
      </c>
      <c r="I28" s="33">
        <v>3082</v>
      </c>
      <c r="J28" s="33">
        <v>3184</v>
      </c>
      <c r="K28" s="33">
        <v>3319</v>
      </c>
      <c r="L28" s="33">
        <v>3295</v>
      </c>
    </row>
    <row r="29" spans="1:13" ht="24.75" customHeight="1">
      <c r="A29" s="26" t="s">
        <v>21</v>
      </c>
      <c r="B29" s="34">
        <v>89.6</v>
      </c>
      <c r="C29" s="35">
        <v>102</v>
      </c>
      <c r="D29" s="35">
        <v>124</v>
      </c>
      <c r="E29" s="35">
        <v>128.5</v>
      </c>
      <c r="F29" s="35">
        <v>142.3</v>
      </c>
      <c r="G29" s="35">
        <v>165.2</v>
      </c>
      <c r="H29" s="35">
        <v>193.4</v>
      </c>
      <c r="I29" s="35">
        <v>251.1</v>
      </c>
      <c r="J29" s="35">
        <v>291.7</v>
      </c>
      <c r="K29" s="35">
        <v>301.5</v>
      </c>
      <c r="L29" s="36">
        <v>286</v>
      </c>
      <c r="M29" s="30"/>
    </row>
    <row r="30" spans="1:12" ht="24.75" customHeight="1">
      <c r="A30" s="27" t="s">
        <v>30</v>
      </c>
      <c r="B30" s="22">
        <v>76</v>
      </c>
      <c r="C30" s="13">
        <v>85</v>
      </c>
      <c r="D30" s="13">
        <v>100.7</v>
      </c>
      <c r="E30" s="13">
        <v>107</v>
      </c>
      <c r="F30" s="13">
        <v>119.7</v>
      </c>
      <c r="G30" s="13">
        <v>133</v>
      </c>
      <c r="H30" s="13">
        <v>151.9</v>
      </c>
      <c r="I30" s="13">
        <v>196.1</v>
      </c>
      <c r="J30" s="13">
        <v>232</v>
      </c>
      <c r="K30" s="22">
        <v>230.4</v>
      </c>
      <c r="L30" s="31">
        <v>229.6</v>
      </c>
    </row>
    <row r="31" spans="1:12" ht="24.75" customHeight="1">
      <c r="A31" s="27" t="s">
        <v>22</v>
      </c>
      <c r="B31" s="22">
        <v>72</v>
      </c>
      <c r="C31" s="13">
        <v>80</v>
      </c>
      <c r="D31" s="13">
        <v>95</v>
      </c>
      <c r="E31" s="13">
        <v>92</v>
      </c>
      <c r="F31" s="13">
        <v>100</v>
      </c>
      <c r="G31" s="13">
        <v>118</v>
      </c>
      <c r="H31" s="13">
        <v>133</v>
      </c>
      <c r="I31" s="13">
        <v>173</v>
      </c>
      <c r="J31" s="13">
        <v>208.7</v>
      </c>
      <c r="K31" s="22">
        <v>208.2</v>
      </c>
      <c r="L31" s="22">
        <v>213</v>
      </c>
    </row>
    <row r="32" spans="1:12" ht="24.75" customHeight="1">
      <c r="A32" s="27" t="s">
        <v>17</v>
      </c>
      <c r="B32" s="23">
        <f aca="true" t="shared" si="7" ref="B32:J32">B30/B29*100</f>
        <v>84.82142857142858</v>
      </c>
      <c r="C32" s="18">
        <f t="shared" si="7"/>
        <v>83.33333333333334</v>
      </c>
      <c r="D32" s="18">
        <f t="shared" si="7"/>
        <v>81.20967741935485</v>
      </c>
      <c r="E32" s="18">
        <f t="shared" si="7"/>
        <v>83.26848249027238</v>
      </c>
      <c r="F32" s="18">
        <f t="shared" si="7"/>
        <v>84.11806043569922</v>
      </c>
      <c r="G32" s="18">
        <f t="shared" si="7"/>
        <v>80.5084745762712</v>
      </c>
      <c r="H32" s="18">
        <f>H30/H29*100</f>
        <v>78.54188210961738</v>
      </c>
      <c r="I32" s="18">
        <f t="shared" si="7"/>
        <v>78.09637594583832</v>
      </c>
      <c r="J32" s="18">
        <f t="shared" si="7"/>
        <v>79.53376756942065</v>
      </c>
      <c r="K32" s="18">
        <f>K30/K29*100</f>
        <v>76.4179104477612</v>
      </c>
      <c r="L32" s="18">
        <f>L30/L29*100</f>
        <v>80.27972027972028</v>
      </c>
    </row>
    <row r="33" spans="1:12" ht="24.75" customHeight="1">
      <c r="A33" s="27" t="s">
        <v>28</v>
      </c>
      <c r="B33" s="23">
        <f aca="true" t="shared" si="8" ref="B33:J33">B30/B36*100</f>
        <v>15.139442231075698</v>
      </c>
      <c r="C33" s="18">
        <f t="shared" si="8"/>
        <v>16.28352490421456</v>
      </c>
      <c r="D33" s="18">
        <f t="shared" si="8"/>
        <v>16.95286195286195</v>
      </c>
      <c r="E33" s="18">
        <f t="shared" si="8"/>
        <v>13.896103896103895</v>
      </c>
      <c r="F33" s="18">
        <f t="shared" si="8"/>
        <v>13.571428571428571</v>
      </c>
      <c r="G33" s="18">
        <f t="shared" si="8"/>
        <v>11.230262602381154</v>
      </c>
      <c r="H33" s="18">
        <f>H30/H36*100</f>
        <v>10.692665071096721</v>
      </c>
      <c r="I33" s="18">
        <f t="shared" si="8"/>
        <v>11.17506268520629</v>
      </c>
      <c r="J33" s="18">
        <f t="shared" si="8"/>
        <v>10.320284697508896</v>
      </c>
      <c r="K33" s="18">
        <f>K30/K36*100</f>
        <v>12.468207154066778</v>
      </c>
      <c r="L33" s="18">
        <f>L30/L36*100</f>
        <v>9.991296779808529</v>
      </c>
    </row>
    <row r="34" spans="1:12" ht="40.5">
      <c r="A34" s="27" t="s">
        <v>27</v>
      </c>
      <c r="B34" s="23">
        <f>(B31*1000000000)/(B17+B5)</f>
        <v>22764.898044874673</v>
      </c>
      <c r="C34" s="23">
        <f aca="true" t="shared" si="9" ref="C34:L34">(C31*1000000000)/(C17+C5)</f>
        <v>20586.31895001539</v>
      </c>
      <c r="D34" s="23">
        <f t="shared" si="9"/>
        <v>23566.283148147828</v>
      </c>
      <c r="E34" s="23">
        <f t="shared" si="9"/>
        <v>21685.347493550966</v>
      </c>
      <c r="F34" s="23">
        <f t="shared" si="9"/>
        <v>22398.739219766798</v>
      </c>
      <c r="G34" s="23">
        <f t="shared" si="9"/>
        <v>25873.30063942135</v>
      </c>
      <c r="H34" s="23">
        <f t="shared" si="9"/>
        <v>30382.62461102245</v>
      </c>
      <c r="I34" s="23">
        <f t="shared" si="9"/>
        <v>36652.899583343395</v>
      </c>
      <c r="J34" s="23">
        <f t="shared" si="9"/>
        <v>45384.52237737481</v>
      </c>
      <c r="K34" s="23">
        <f t="shared" si="9"/>
        <v>44012.819103508344</v>
      </c>
      <c r="L34" s="23">
        <f t="shared" si="9"/>
        <v>44473.24881884897</v>
      </c>
    </row>
    <row r="35" spans="1:12" ht="23.25">
      <c r="A35" s="27" t="s">
        <v>18</v>
      </c>
      <c r="B35" s="22" t="s">
        <v>23</v>
      </c>
      <c r="C35" s="18">
        <f>(C30-B30)/B30*100</f>
        <v>11.842105263157894</v>
      </c>
      <c r="D35" s="18">
        <f>(D30-C30)/C30*100</f>
        <v>18.470588235294123</v>
      </c>
      <c r="E35" s="18">
        <f>(E30-D30)/D30*100</f>
        <v>6.25620655412115</v>
      </c>
      <c r="F35" s="18">
        <f>(F30-E30)/E30*100</f>
        <v>11.869158878504676</v>
      </c>
      <c r="G35" s="18">
        <f>(G30-F30)/F30*100</f>
        <v>11.111111111111109</v>
      </c>
      <c r="H35" s="18">
        <f>(H30-F30)/F30*100</f>
        <v>26.90058479532164</v>
      </c>
      <c r="I35" s="18">
        <f>(I30-G30)/G30*100</f>
        <v>47.44360902255639</v>
      </c>
      <c r="J35" s="18">
        <f>(J30-H30)/H30*100</f>
        <v>52.73206056616194</v>
      </c>
      <c r="K35" s="18">
        <f>(K30-H30)/H30*100</f>
        <v>51.67873601053324</v>
      </c>
      <c r="L35" s="18">
        <f>(L30-I30)/I30*100</f>
        <v>17.083120856705765</v>
      </c>
    </row>
    <row r="36" spans="1:12" ht="24.75" customHeight="1">
      <c r="A36" s="28" t="s">
        <v>29</v>
      </c>
      <c r="B36" s="34">
        <v>502</v>
      </c>
      <c r="C36" s="35">
        <v>522</v>
      </c>
      <c r="D36" s="35">
        <v>594</v>
      </c>
      <c r="E36" s="35">
        <v>770</v>
      </c>
      <c r="F36" s="35">
        <v>882</v>
      </c>
      <c r="G36" s="35">
        <v>1184.3</v>
      </c>
      <c r="H36" s="35">
        <v>1420.6</v>
      </c>
      <c r="I36" s="35">
        <v>1754.8</v>
      </c>
      <c r="J36" s="35">
        <v>2248</v>
      </c>
      <c r="K36" s="35">
        <v>1847.9</v>
      </c>
      <c r="L36" s="35">
        <v>2298</v>
      </c>
    </row>
    <row r="37" spans="1:12" ht="24.75" customHeight="1">
      <c r="A37" s="26" t="s">
        <v>19</v>
      </c>
      <c r="B37" s="37">
        <f aca="true" t="shared" si="10" ref="B37:J37">B29/B39*100</f>
        <v>5.099601593625498</v>
      </c>
      <c r="C37" s="38">
        <f t="shared" si="10"/>
        <v>5.379746835443038</v>
      </c>
      <c r="D37" s="38">
        <f t="shared" si="10"/>
        <v>5.764760576476058</v>
      </c>
      <c r="E37" s="38">
        <f t="shared" si="10"/>
        <v>5.166867712102935</v>
      </c>
      <c r="F37" s="38">
        <f t="shared" si="10"/>
        <v>4.930699930699931</v>
      </c>
      <c r="G37" s="38">
        <f t="shared" si="10"/>
        <v>4.529750479846449</v>
      </c>
      <c r="H37" s="38">
        <f>H29/H39*100</f>
        <v>4.3023669692116036</v>
      </c>
      <c r="I37" s="38">
        <f t="shared" si="10"/>
        <v>5.0119760479041915</v>
      </c>
      <c r="J37" s="38">
        <f t="shared" si="10"/>
        <v>4.804018445322793</v>
      </c>
      <c r="K37" s="38">
        <f>K29/K39*100</f>
        <v>5.284837861524978</v>
      </c>
      <c r="L37" s="38">
        <f>L29/L39*100</f>
        <v>4.486274509803922</v>
      </c>
    </row>
    <row r="38" spans="1:12" ht="23.25">
      <c r="A38" s="26" t="s">
        <v>20</v>
      </c>
      <c r="B38" s="37">
        <f aca="true" t="shared" si="11" ref="B38:J38">B30/B39*100</f>
        <v>4.325554923164485</v>
      </c>
      <c r="C38" s="38">
        <f t="shared" si="11"/>
        <v>4.4831223628691985</v>
      </c>
      <c r="D38" s="38">
        <f t="shared" si="11"/>
        <v>4.681543468154347</v>
      </c>
      <c r="E38" s="38">
        <f t="shared" si="11"/>
        <v>4.302372336147969</v>
      </c>
      <c r="F38" s="38">
        <f t="shared" si="11"/>
        <v>4.147609147609148</v>
      </c>
      <c r="G38" s="38">
        <f t="shared" si="11"/>
        <v>3.6468330134357005</v>
      </c>
      <c r="H38" s="38">
        <f>H30/H39*100</f>
        <v>3.3791599928812954</v>
      </c>
      <c r="I38" s="38">
        <f t="shared" si="11"/>
        <v>3.914171656686627</v>
      </c>
      <c r="J38" s="38">
        <f t="shared" si="11"/>
        <v>3.820816864295125</v>
      </c>
      <c r="K38" s="38">
        <f>K30/K39*100</f>
        <v>4.038562664329535</v>
      </c>
      <c r="L38" s="38">
        <f>L30/L39*100</f>
        <v>3.6015686274509804</v>
      </c>
    </row>
    <row r="39" spans="1:12" ht="23.25">
      <c r="A39" s="28" t="s">
        <v>26</v>
      </c>
      <c r="B39" s="39">
        <v>1757</v>
      </c>
      <c r="C39" s="39">
        <v>1896</v>
      </c>
      <c r="D39" s="39">
        <v>2151</v>
      </c>
      <c r="E39" s="39">
        <v>2487</v>
      </c>
      <c r="F39" s="39">
        <v>2886</v>
      </c>
      <c r="G39" s="39">
        <v>3647</v>
      </c>
      <c r="H39" s="39">
        <v>4495.2</v>
      </c>
      <c r="I39" s="39">
        <v>5010</v>
      </c>
      <c r="J39" s="39">
        <v>6072</v>
      </c>
      <c r="K39" s="39">
        <v>5705</v>
      </c>
      <c r="L39" s="39">
        <v>6375</v>
      </c>
    </row>
    <row r="40" spans="1:4" ht="15" customHeight="1">
      <c r="A40" s="4" t="s">
        <v>24</v>
      </c>
      <c r="B40" s="4"/>
      <c r="C40" s="4"/>
      <c r="D40" s="4"/>
    </row>
    <row r="41" spans="1:4" ht="15" customHeight="1">
      <c r="A41" s="3" t="s">
        <v>25</v>
      </c>
      <c r="B41" s="3"/>
      <c r="C41" s="3"/>
      <c r="D41" s="3"/>
    </row>
    <row r="42" spans="1:4" ht="15" customHeight="1">
      <c r="A42" s="3" t="s">
        <v>32</v>
      </c>
      <c r="B42" s="3"/>
      <c r="C42" s="3"/>
      <c r="D42" s="3"/>
    </row>
    <row r="43" spans="1:3" ht="15" customHeight="1">
      <c r="A43" s="2" t="s">
        <v>33</v>
      </c>
      <c r="B43" s="2"/>
      <c r="C43" s="2"/>
    </row>
    <row r="44" ht="15" customHeight="1">
      <c r="A44" s="5" t="s">
        <v>34</v>
      </c>
    </row>
    <row r="45" ht="12.75">
      <c r="A45" s="6" t="s">
        <v>35</v>
      </c>
    </row>
    <row r="47" ht="15" customHeight="1"/>
    <row r="50" ht="15" customHeight="1"/>
    <row r="51" ht="15" customHeight="1"/>
  </sheetData>
  <sheetProtection/>
  <mergeCells count="1">
    <mergeCell ref="A1:L2"/>
  </mergeCells>
  <printOptions/>
  <pageMargins left="0.75" right="0.75" top="0.56" bottom="0.54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65"/>
  <sheetViews>
    <sheetView rightToLeft="1" zoomScalePageLayoutView="0" workbookViewId="0" topLeftCell="A1">
      <selection activeCell="J3" sqref="J3"/>
    </sheetView>
  </sheetViews>
  <sheetFormatPr defaultColWidth="9.140625" defaultRowHeight="12.75"/>
  <cols>
    <col min="4" max="4" width="26.8515625" style="0" bestFit="1" customWidth="1"/>
    <col min="10" max="10" width="26.8515625" style="0" bestFit="1" customWidth="1"/>
  </cols>
  <sheetData>
    <row r="3" spans="4:11" ht="12.75">
      <c r="D3" t="s">
        <v>38</v>
      </c>
      <c r="E3">
        <v>228953</v>
      </c>
      <c r="J3" t="s">
        <v>39</v>
      </c>
      <c r="K3">
        <v>11770</v>
      </c>
    </row>
    <row r="4" ht="12.75">
      <c r="J4" t="s">
        <v>40</v>
      </c>
    </row>
    <row r="5" ht="12.75">
      <c r="K5">
        <v>8477</v>
      </c>
    </row>
    <row r="6" spans="4:10" ht="12.75">
      <c r="D6" t="s">
        <v>64</v>
      </c>
      <c r="J6" t="s">
        <v>41</v>
      </c>
    </row>
    <row r="7" spans="5:11" ht="12.75">
      <c r="E7">
        <v>343</v>
      </c>
      <c r="K7">
        <v>7301</v>
      </c>
    </row>
    <row r="8" spans="4:10" ht="12.75">
      <c r="D8" t="s">
        <v>65</v>
      </c>
      <c r="J8" t="s">
        <v>42</v>
      </c>
    </row>
    <row r="9" spans="5:11" ht="12.75">
      <c r="E9">
        <v>230</v>
      </c>
      <c r="K9">
        <v>3378</v>
      </c>
    </row>
    <row r="10" spans="4:10" ht="12.75">
      <c r="D10" t="s">
        <v>66</v>
      </c>
      <c r="J10" t="s">
        <v>43</v>
      </c>
    </row>
    <row r="11" spans="4:11" ht="12.75">
      <c r="D11" t="s">
        <v>67</v>
      </c>
      <c r="K11">
        <v>2969</v>
      </c>
    </row>
    <row r="12" spans="5:10" ht="12.75">
      <c r="E12">
        <v>156</v>
      </c>
      <c r="J12" t="s">
        <v>44</v>
      </c>
    </row>
    <row r="13" spans="5:11" ht="12.75">
      <c r="E13">
        <f>SUM(E3:E12)</f>
        <v>229682</v>
      </c>
      <c r="K13">
        <v>2400</v>
      </c>
    </row>
    <row r="14" ht="12.75">
      <c r="J14" t="s">
        <v>45</v>
      </c>
    </row>
    <row r="15" ht="12.75">
      <c r="K15">
        <v>2776</v>
      </c>
    </row>
    <row r="16" ht="12.75">
      <c r="J16" t="s">
        <v>46</v>
      </c>
    </row>
    <row r="17" ht="12.75">
      <c r="K17">
        <v>2901</v>
      </c>
    </row>
    <row r="18" ht="12.75">
      <c r="J18" t="s">
        <v>47</v>
      </c>
    </row>
    <row r="19" ht="12.75">
      <c r="K19">
        <v>1405</v>
      </c>
    </row>
    <row r="20" ht="12.75">
      <c r="J20" t="s">
        <v>48</v>
      </c>
    </row>
    <row r="21" ht="12.75">
      <c r="K21">
        <v>357</v>
      </c>
    </row>
    <row r="22" ht="12.75">
      <c r="J22" t="s">
        <v>49</v>
      </c>
    </row>
    <row r="23" ht="12.75">
      <c r="K23">
        <v>533</v>
      </c>
    </row>
    <row r="24" ht="12.75">
      <c r="J24" t="s">
        <v>50</v>
      </c>
    </row>
    <row r="25" ht="12.75">
      <c r="K25">
        <v>392</v>
      </c>
    </row>
    <row r="26" ht="12.75">
      <c r="J26" t="s">
        <v>51</v>
      </c>
    </row>
    <row r="27" ht="12.75">
      <c r="K27">
        <v>0</v>
      </c>
    </row>
    <row r="28" ht="12.75">
      <c r="K28">
        <f>SUM(K3:K27)</f>
        <v>44659</v>
      </c>
    </row>
    <row r="31" ht="12.75">
      <c r="D31" t="s">
        <v>52</v>
      </c>
    </row>
    <row r="32" ht="12.75">
      <c r="E32">
        <v>264</v>
      </c>
    </row>
    <row r="33" ht="12.75">
      <c r="D33" t="s">
        <v>53</v>
      </c>
    </row>
    <row r="34" ht="12.75">
      <c r="E34">
        <v>193</v>
      </c>
    </row>
    <row r="35" ht="12.75">
      <c r="D35" t="s">
        <v>54</v>
      </c>
    </row>
    <row r="36" ht="12.75">
      <c r="E36">
        <v>85</v>
      </c>
    </row>
    <row r="37" spans="4:11" ht="19.5" thickBot="1">
      <c r="D37" t="s">
        <v>55</v>
      </c>
      <c r="K37" s="40">
        <v>230</v>
      </c>
    </row>
    <row r="38" spans="5:11" ht="19.5" thickBot="1">
      <c r="E38">
        <v>62</v>
      </c>
      <c r="K38" s="41">
        <v>11.5</v>
      </c>
    </row>
    <row r="39" spans="4:11" ht="19.5" thickBot="1">
      <c r="D39" t="s">
        <v>56</v>
      </c>
      <c r="K39" s="41">
        <v>44.7</v>
      </c>
    </row>
    <row r="40" spans="5:11" ht="12.75">
      <c r="E40">
        <v>47</v>
      </c>
      <c r="K40">
        <f>SUM(K37:K39)</f>
        <v>286.2</v>
      </c>
    </row>
    <row r="41" ht="12.75">
      <c r="D41" t="s">
        <v>57</v>
      </c>
    </row>
    <row r="42" ht="12.75">
      <c r="E42">
        <v>29</v>
      </c>
    </row>
    <row r="43" ht="12.75">
      <c r="D43" t="s">
        <v>58</v>
      </c>
    </row>
    <row r="44" ht="12.75">
      <c r="E44">
        <v>51</v>
      </c>
    </row>
    <row r="45" ht="12.75">
      <c r="D45" t="s">
        <v>59</v>
      </c>
    </row>
    <row r="46" ht="12.75">
      <c r="E46">
        <v>45</v>
      </c>
    </row>
    <row r="47" ht="12.75">
      <c r="D47" t="s">
        <v>60</v>
      </c>
    </row>
    <row r="48" ht="12.75">
      <c r="E48">
        <v>46</v>
      </c>
    </row>
    <row r="49" ht="12.75">
      <c r="D49" t="s">
        <v>61</v>
      </c>
    </row>
    <row r="50" ht="12.75">
      <c r="E50">
        <v>12</v>
      </c>
    </row>
    <row r="51" ht="12.75">
      <c r="D51" t="s">
        <v>62</v>
      </c>
    </row>
    <row r="52" ht="12.75">
      <c r="E52">
        <v>199</v>
      </c>
    </row>
    <row r="53" ht="12.75">
      <c r="D53" t="s">
        <v>63</v>
      </c>
    </row>
    <row r="54" ht="12.75">
      <c r="E54">
        <v>10446</v>
      </c>
    </row>
    <row r="55" ht="12.75">
      <c r="D55" t="s">
        <v>68</v>
      </c>
    </row>
    <row r="56" ht="12.75">
      <c r="E56">
        <v>64</v>
      </c>
    </row>
    <row r="57" ht="12.75">
      <c r="E57">
        <f>SUM(E32:E56)</f>
        <v>11543</v>
      </c>
    </row>
    <row r="64" spans="4:5" ht="12.75">
      <c r="D64">
        <v>285884</v>
      </c>
      <c r="E64">
        <f>SUM(E3:E61)</f>
        <v>482450</v>
      </c>
    </row>
    <row r="65" ht="12.75">
      <c r="D6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3:K67"/>
  <sheetViews>
    <sheetView rightToLeft="1" zoomScalePageLayoutView="0" workbookViewId="0" topLeftCell="A31">
      <selection activeCell="G33" sqref="G33:G56"/>
    </sheetView>
  </sheetViews>
  <sheetFormatPr defaultColWidth="9.140625" defaultRowHeight="12.75"/>
  <cols>
    <col min="6" max="7" width="25.7109375" style="0" bestFit="1" customWidth="1"/>
  </cols>
  <sheetData>
    <row r="3" spans="10:11" ht="12.75">
      <c r="J3" t="s">
        <v>39</v>
      </c>
      <c r="K3">
        <v>11628</v>
      </c>
    </row>
    <row r="4" spans="6:7" ht="12.75">
      <c r="F4" t="s">
        <v>70</v>
      </c>
      <c r="G4">
        <v>212516</v>
      </c>
    </row>
    <row r="5" spans="6:11" ht="12.75">
      <c r="F5" t="s">
        <v>64</v>
      </c>
      <c r="G5">
        <v>333</v>
      </c>
      <c r="J5" t="s">
        <v>40</v>
      </c>
      <c r="K5">
        <v>8082</v>
      </c>
    </row>
    <row r="7" spans="6:11" ht="12.75">
      <c r="F7" t="s">
        <v>65</v>
      </c>
      <c r="G7">
        <v>228</v>
      </c>
      <c r="J7" t="s">
        <v>41</v>
      </c>
      <c r="K7">
        <v>6469</v>
      </c>
    </row>
    <row r="9" spans="10:11" ht="12.75">
      <c r="J9" t="s">
        <v>42</v>
      </c>
      <c r="K9">
        <v>2798</v>
      </c>
    </row>
    <row r="10" spans="6:7" ht="12.75">
      <c r="F10" t="s">
        <v>66</v>
      </c>
      <c r="G10">
        <v>156</v>
      </c>
    </row>
    <row r="11" spans="7:11" ht="12" customHeight="1">
      <c r="G11">
        <f>SUM(G4:G10)</f>
        <v>213233</v>
      </c>
      <c r="J11" t="s">
        <v>43</v>
      </c>
      <c r="K11">
        <v>2862</v>
      </c>
    </row>
    <row r="13" spans="10:11" ht="12.75">
      <c r="J13" t="s">
        <v>44</v>
      </c>
      <c r="K13">
        <v>1658</v>
      </c>
    </row>
    <row r="15" spans="10:11" ht="12.75">
      <c r="J15" t="s">
        <v>45</v>
      </c>
      <c r="K15">
        <v>2349</v>
      </c>
    </row>
    <row r="17" spans="10:11" ht="12.75">
      <c r="J17" t="s">
        <v>46</v>
      </c>
      <c r="K17">
        <v>2382</v>
      </c>
    </row>
    <row r="19" spans="10:11" ht="12.75">
      <c r="J19" t="s">
        <v>47</v>
      </c>
      <c r="K19">
        <v>1013</v>
      </c>
    </row>
    <row r="21" spans="10:11" ht="12.75">
      <c r="J21" t="s">
        <v>48</v>
      </c>
      <c r="K21">
        <v>273</v>
      </c>
    </row>
    <row r="23" spans="10:11" ht="12.75">
      <c r="J23" t="s">
        <v>49</v>
      </c>
      <c r="K23">
        <v>522</v>
      </c>
    </row>
    <row r="25" spans="10:11" ht="12.75">
      <c r="J25" t="s">
        <v>50</v>
      </c>
      <c r="K25">
        <v>388</v>
      </c>
    </row>
    <row r="28" spans="10:11" ht="12.75">
      <c r="J28" t="s">
        <v>71</v>
      </c>
      <c r="K28">
        <v>0</v>
      </c>
    </row>
    <row r="29" ht="12.75">
      <c r="K29">
        <f>SUM(K3:K28)</f>
        <v>40424</v>
      </c>
    </row>
    <row r="33" spans="6:7" ht="12.75">
      <c r="F33" t="s">
        <v>52</v>
      </c>
      <c r="G33">
        <v>200</v>
      </c>
    </row>
    <row r="35" spans="6:7" ht="12.75">
      <c r="F35" t="s">
        <v>53</v>
      </c>
      <c r="G35">
        <v>189</v>
      </c>
    </row>
    <row r="37" spans="6:7" ht="12.75">
      <c r="F37" t="s">
        <v>54</v>
      </c>
      <c r="G37">
        <v>81</v>
      </c>
    </row>
    <row r="39" spans="6:7" ht="12.75">
      <c r="F39" t="s">
        <v>55</v>
      </c>
      <c r="G39">
        <v>59</v>
      </c>
    </row>
    <row r="41" spans="6:7" ht="12.75">
      <c r="F41" t="s">
        <v>56</v>
      </c>
      <c r="G41">
        <v>47</v>
      </c>
    </row>
    <row r="43" spans="6:7" ht="12.75">
      <c r="F43" t="s">
        <v>57</v>
      </c>
      <c r="G43">
        <v>29</v>
      </c>
    </row>
    <row r="45" spans="6:7" ht="12.75">
      <c r="F45" t="s">
        <v>58</v>
      </c>
      <c r="G45">
        <v>15</v>
      </c>
    </row>
    <row r="47" spans="6:7" ht="12.75">
      <c r="F47" t="s">
        <v>59</v>
      </c>
      <c r="G47">
        <v>10</v>
      </c>
    </row>
    <row r="49" spans="6:7" ht="12.75">
      <c r="F49" t="s">
        <v>60</v>
      </c>
      <c r="G49">
        <v>10</v>
      </c>
    </row>
    <row r="51" spans="6:7" ht="12.75">
      <c r="F51" t="s">
        <v>61</v>
      </c>
      <c r="G51">
        <v>12</v>
      </c>
    </row>
    <row r="53" spans="6:7" ht="12.75">
      <c r="F53" t="s">
        <v>62</v>
      </c>
      <c r="G53">
        <v>173</v>
      </c>
    </row>
    <row r="55" spans="6:7" ht="12.75">
      <c r="F55" t="s">
        <v>63</v>
      </c>
      <c r="G55">
        <v>5213</v>
      </c>
    </row>
    <row r="56" ht="12.75">
      <c r="G56">
        <f>SUM(G33:G55)</f>
        <v>6038</v>
      </c>
    </row>
    <row r="63" ht="12.75">
      <c r="F63" t="s">
        <v>67</v>
      </c>
    </row>
    <row r="64" spans="6:7" ht="12.75">
      <c r="F64" t="s">
        <v>68</v>
      </c>
      <c r="G64">
        <v>62</v>
      </c>
    </row>
    <row r="65" ht="12.75">
      <c r="G65">
        <v>259757</v>
      </c>
    </row>
    <row r="66" ht="12.75">
      <c r="G66">
        <v>26127</v>
      </c>
    </row>
    <row r="67" ht="12.75">
      <c r="G67">
        <v>285884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husny</cp:lastModifiedBy>
  <cp:lastPrinted>2006-05-25T17:28:55Z</cp:lastPrinted>
  <dcterms:created xsi:type="dcterms:W3CDTF">2006-05-09T13:28:58Z</dcterms:created>
  <dcterms:modified xsi:type="dcterms:W3CDTF">2012-04-16T06:24:22Z</dcterms:modified>
  <cp:category/>
  <cp:version/>
  <cp:contentType/>
  <cp:contentStatus/>
</cp:coreProperties>
</file>