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75" windowHeight="7200" activeTab="0"/>
  </bookViews>
  <sheets>
    <sheet name="ورقة1" sheetId="1" r:id="rId1"/>
    <sheet name="ورقة2" sheetId="2" r:id="rId2"/>
    <sheet name="ورقة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<sst xmlns="http://schemas.openxmlformats.org/spreadsheetml/2006/main" count="91" uniqueCount="53">
  <si>
    <t xml:space="preserve">اجمالي الطاقة المولدة </t>
  </si>
  <si>
    <t>ج.و.س</t>
  </si>
  <si>
    <t>...</t>
  </si>
  <si>
    <t xml:space="preserve">Electricity generated, total  (G.W.H) </t>
  </si>
  <si>
    <t>وحدات غاز</t>
  </si>
  <si>
    <t>Gas Units</t>
  </si>
  <si>
    <t xml:space="preserve">وحدات بخارية (ج.و.س)  </t>
  </si>
  <si>
    <t>Steam  (G.W.H)</t>
  </si>
  <si>
    <t xml:space="preserve">وحدات ديزل </t>
  </si>
  <si>
    <t xml:space="preserve">Diesel </t>
  </si>
  <si>
    <t xml:space="preserve">إنتاج فروع الديزل خارج المنظومة </t>
  </si>
  <si>
    <t>Production of diesel branches (out side the network)</t>
  </si>
  <si>
    <t>المشتراة من الغير</t>
  </si>
  <si>
    <t>Purchased by others</t>
  </si>
  <si>
    <t xml:space="preserve">كمية الطاقة الكهربائية المرسلة </t>
  </si>
  <si>
    <t>Electricity transmitted (G.W.H)</t>
  </si>
  <si>
    <t xml:space="preserve">كمية الطاقة الكهربائية المباعة (ج.و.س) </t>
  </si>
  <si>
    <t>Electricity sold  (G.W.H)</t>
  </si>
  <si>
    <t xml:space="preserve"> الطاقة الكهربائية المفقودة (%)</t>
  </si>
  <si>
    <t>%</t>
  </si>
  <si>
    <t>Electricity loss (%)</t>
  </si>
  <si>
    <t xml:space="preserve">عدد المشتركين </t>
  </si>
  <si>
    <t>الف مشترك</t>
  </si>
  <si>
    <t xml:space="preserve">Number of subscribers </t>
  </si>
  <si>
    <t xml:space="preserve">متوسط استهلاك المشترك  </t>
  </si>
  <si>
    <t>ك.و.س</t>
  </si>
  <si>
    <t>Average consumption per capita</t>
  </si>
  <si>
    <t xml:space="preserve">الوقود المستهلك في التوليد </t>
  </si>
  <si>
    <t>مليون لتر</t>
  </si>
  <si>
    <t>Fuel consumed in generation</t>
  </si>
  <si>
    <t xml:space="preserve">مازوت </t>
  </si>
  <si>
    <t>Mazot</t>
  </si>
  <si>
    <t xml:space="preserve">ديزل </t>
  </si>
  <si>
    <t>Diesel</t>
  </si>
  <si>
    <t>غاز</t>
  </si>
  <si>
    <t>Gas</t>
  </si>
  <si>
    <t>كمية المياه المستهلكة **</t>
  </si>
  <si>
    <t>الف متر مكعب</t>
  </si>
  <si>
    <t>Quantity of consumed water**</t>
  </si>
  <si>
    <t>عدد المشتركين في خدمات المياه**</t>
  </si>
  <si>
    <t>عدد</t>
  </si>
  <si>
    <t>Number of subscribers in water services**</t>
  </si>
  <si>
    <t>عدد المنتفعين من خدمات المياه**</t>
  </si>
  <si>
    <t>Number of  beneficiaries from water services**</t>
  </si>
  <si>
    <t>* بيانات عدد العاملين وتعويضاتهم باستثناء منشآت النفط والغاز</t>
  </si>
  <si>
    <t>* Data on number of workers and compensations excluding oil and gas establishments</t>
  </si>
  <si>
    <t>1.مصدر بيانات الكهرباء هي وزارة الكهرباء.</t>
  </si>
  <si>
    <t xml:space="preserve"> 1.Source of the electricity data is the Ministry of Electriciy.</t>
  </si>
  <si>
    <t xml:space="preserve">2.مصدر بيانات النفط والغاز ,والمشتقات النفطية هي المؤسسة العامة للنفط والغاز.   </t>
  </si>
  <si>
    <t xml:space="preserve"> 2. Source of the oil and gas data is the General Oil and Gas Corporation.</t>
  </si>
  <si>
    <t>(...) لم تتوفر بيانات من المصدر</t>
  </si>
  <si>
    <t>(….) data is not available from the source</t>
  </si>
  <si>
    <t>مؤشرات الكهرباء والمياه في (القطاع العام) خلال الفترة 2014-2018م</t>
  </si>
</sst>
</file>

<file path=xl/styles.xml><?xml version="1.0" encoding="utf-8"?>
<styleSheet xmlns="http://schemas.openxmlformats.org/spreadsheetml/2006/main">
  <numFmts count="9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ashed"/>
      <bottom style="dashed"/>
    </border>
    <border>
      <left style="thin"/>
      <right style="thin"/>
      <top style="hair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2" applyNumberFormat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33" borderId="0" xfId="56" applyFont="1" applyFill="1">
      <alignment/>
      <protection/>
    </xf>
    <xf numFmtId="0" fontId="3" fillId="33" borderId="0" xfId="56" applyFont="1" applyFill="1" applyBorder="1" applyAlignment="1">
      <alignment horizontal="center" vertical="center"/>
      <protection/>
    </xf>
    <xf numFmtId="0" fontId="5" fillId="33" borderId="0" xfId="37" applyFont="1" applyFill="1" applyAlignment="1">
      <alignment vertical="center"/>
      <protection/>
    </xf>
    <xf numFmtId="0" fontId="6" fillId="33" borderId="0" xfId="56" applyFont="1" applyFill="1" applyBorder="1" applyAlignment="1">
      <alignment horizontal="left" vertical="center"/>
      <protection/>
    </xf>
    <xf numFmtId="0" fontId="2" fillId="33" borderId="0" xfId="56" applyFill="1">
      <alignment/>
      <protection/>
    </xf>
    <xf numFmtId="0" fontId="2" fillId="33" borderId="0" xfId="56" applyFont="1" applyFill="1" applyBorder="1">
      <alignment/>
      <protection/>
    </xf>
    <xf numFmtId="0" fontId="5" fillId="33" borderId="0" xfId="37" applyFont="1" applyFill="1" applyBorder="1" applyAlignment="1">
      <alignment horizontal="right" vertical="center" wrapText="1" indent="1"/>
      <protection/>
    </xf>
    <xf numFmtId="0" fontId="7" fillId="33" borderId="0" xfId="37" applyFont="1" applyFill="1" applyBorder="1" applyAlignment="1">
      <alignment horizontal="center" vertical="center"/>
      <protection/>
    </xf>
    <xf numFmtId="1" fontId="5" fillId="33" borderId="0" xfId="38" applyNumberFormat="1" applyFont="1" applyFill="1" applyBorder="1" applyAlignment="1">
      <alignment horizontal="center" vertical="center"/>
      <protection/>
    </xf>
    <xf numFmtId="0" fontId="8" fillId="33" borderId="0" xfId="37" applyFont="1" applyFill="1" applyBorder="1" applyAlignment="1">
      <alignment horizontal="left" vertical="center" wrapText="1" indent="1"/>
      <protection/>
    </xf>
    <xf numFmtId="0" fontId="2" fillId="33" borderId="0" xfId="56" applyFill="1" applyBorder="1">
      <alignment/>
      <protection/>
    </xf>
    <xf numFmtId="0" fontId="5" fillId="33" borderId="10" xfId="56" applyFont="1" applyFill="1" applyBorder="1" applyAlignment="1">
      <alignment horizontal="right" vertical="center" wrapText="1" indent="1"/>
      <protection/>
    </xf>
    <xf numFmtId="0" fontId="8" fillId="33" borderId="10" xfId="56" applyFont="1" applyFill="1" applyBorder="1" applyAlignment="1">
      <alignment horizontal="center" vertical="center"/>
      <protection/>
    </xf>
    <xf numFmtId="164" fontId="5" fillId="33" borderId="10" xfId="56" applyNumberFormat="1" applyFont="1" applyFill="1" applyBorder="1" applyAlignment="1">
      <alignment horizontal="center" vertical="center"/>
      <protection/>
    </xf>
    <xf numFmtId="0" fontId="8" fillId="33" borderId="10" xfId="39" applyFont="1" applyFill="1" applyBorder="1" applyAlignment="1">
      <alignment horizontal="left" vertical="center" wrapText="1" indent="1"/>
      <protection/>
    </xf>
    <xf numFmtId="0" fontId="5" fillId="33" borderId="11" xfId="56" applyFont="1" applyFill="1" applyBorder="1" applyAlignment="1">
      <alignment horizontal="right" vertical="center" wrapText="1" indent="1"/>
      <protection/>
    </xf>
    <xf numFmtId="0" fontId="8" fillId="33" borderId="11" xfId="56" applyFont="1" applyFill="1" applyBorder="1" applyAlignment="1">
      <alignment horizontal="center" vertical="center"/>
      <protection/>
    </xf>
    <xf numFmtId="164" fontId="5" fillId="33" borderId="11" xfId="56" applyNumberFormat="1" applyFont="1" applyFill="1" applyBorder="1" applyAlignment="1">
      <alignment horizontal="center" vertical="center"/>
      <protection/>
    </xf>
    <xf numFmtId="0" fontId="8" fillId="33" borderId="11" xfId="39" applyFont="1" applyFill="1" applyBorder="1" applyAlignment="1">
      <alignment horizontal="left" vertical="center" wrapText="1" indent="1"/>
      <protection/>
    </xf>
    <xf numFmtId="164" fontId="2" fillId="33" borderId="0" xfId="56" applyNumberFormat="1" applyFont="1" applyFill="1">
      <alignment/>
      <protection/>
    </xf>
    <xf numFmtId="3" fontId="5" fillId="33" borderId="11" xfId="56" applyNumberFormat="1" applyFont="1" applyFill="1" applyBorder="1" applyAlignment="1">
      <alignment horizontal="center" vertical="center"/>
      <protection/>
    </xf>
    <xf numFmtId="3" fontId="5" fillId="0" borderId="12" xfId="56" applyNumberFormat="1" applyFont="1" applyBorder="1" applyAlignment="1">
      <alignment horizontal="center" vertical="center"/>
      <protection/>
    </xf>
    <xf numFmtId="0" fontId="7" fillId="33" borderId="11" xfId="56" applyFont="1" applyFill="1" applyBorder="1" applyAlignment="1">
      <alignment horizontal="center" vertical="center"/>
      <protection/>
    </xf>
    <xf numFmtId="0" fontId="8" fillId="33" borderId="11" xfId="40" applyFont="1" applyFill="1" applyBorder="1" applyAlignment="1">
      <alignment horizontal="left" vertical="center" wrapText="1" indent="1"/>
      <protection/>
    </xf>
    <xf numFmtId="0" fontId="5" fillId="33" borderId="13" xfId="56" applyFont="1" applyFill="1" applyBorder="1" applyAlignment="1">
      <alignment horizontal="right" vertical="center" wrapText="1" indent="1"/>
      <protection/>
    </xf>
    <xf numFmtId="0" fontId="8" fillId="33" borderId="13" xfId="56" applyFont="1" applyFill="1" applyBorder="1" applyAlignment="1">
      <alignment horizontal="center" vertical="center"/>
      <protection/>
    </xf>
    <xf numFmtId="3" fontId="5" fillId="33" borderId="13" xfId="56" applyNumberFormat="1" applyFont="1" applyFill="1" applyBorder="1" applyAlignment="1">
      <alignment horizontal="center" vertical="center"/>
      <protection/>
    </xf>
    <xf numFmtId="164" fontId="5" fillId="33" borderId="13" xfId="56" applyNumberFormat="1" applyFont="1" applyFill="1" applyBorder="1" applyAlignment="1">
      <alignment horizontal="center" vertical="center"/>
      <protection/>
    </xf>
    <xf numFmtId="0" fontId="8" fillId="33" borderId="13" xfId="40" applyFont="1" applyFill="1" applyBorder="1" applyAlignment="1">
      <alignment horizontal="left" vertical="center" wrapText="1" indent="1"/>
      <protection/>
    </xf>
    <xf numFmtId="0" fontId="7" fillId="33" borderId="0" xfId="56" applyFont="1" applyFill="1" applyAlignment="1">
      <alignment vertical="top" wrapText="1"/>
      <protection/>
    </xf>
    <xf numFmtId="0" fontId="10" fillId="33" borderId="0" xfId="56" applyFont="1" applyFill="1" applyAlignment="1">
      <alignment vertical="center"/>
      <protection/>
    </xf>
    <xf numFmtId="0" fontId="2" fillId="33" borderId="0" xfId="56" applyFont="1" applyFill="1" applyAlignment="1">
      <alignment horizontal="center" vertical="center"/>
      <protection/>
    </xf>
    <xf numFmtId="0" fontId="2" fillId="33" borderId="0" xfId="56" applyFont="1" applyFill="1" applyAlignment="1">
      <alignment vertical="center"/>
      <protection/>
    </xf>
    <xf numFmtId="0" fontId="3" fillId="33" borderId="0" xfId="56" applyFont="1" applyFill="1" applyAlignment="1">
      <alignment horizontal="center" vertical="center"/>
      <protection/>
    </xf>
    <xf numFmtId="0" fontId="7" fillId="33" borderId="0" xfId="56" applyFont="1" applyFill="1" applyBorder="1" applyAlignment="1">
      <alignment horizontal="right" vertical="top" wrapText="1" readingOrder="2"/>
      <protection/>
    </xf>
    <xf numFmtId="0" fontId="7" fillId="33" borderId="0" xfId="37" applyFont="1" applyFill="1" applyAlignment="1">
      <alignment horizontal="left" vertical="top" wrapText="1"/>
      <protection/>
    </xf>
    <xf numFmtId="0" fontId="3" fillId="33" borderId="0" xfId="37" applyFont="1" applyFill="1" applyAlignment="1">
      <alignment horizontal="center" vertical="center"/>
      <protection/>
    </xf>
    <xf numFmtId="0" fontId="7" fillId="33" borderId="14" xfId="37" applyFont="1" applyFill="1" applyBorder="1" applyAlignment="1">
      <alignment horizontal="right" vertical="top" wrapText="1" readingOrder="2"/>
      <protection/>
    </xf>
    <xf numFmtId="0" fontId="7" fillId="33" borderId="14" xfId="37" applyFont="1" applyFill="1" applyBorder="1" applyAlignment="1">
      <alignment horizontal="left" vertical="top" wrapText="1"/>
      <protection/>
    </xf>
  </cellXfs>
  <cellStyles count="52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49" xfId="37"/>
    <cellStyle name="Normal_البيانات الواردة من المؤسسة العامة للنفط والغاز 22-3-2010" xfId="38"/>
    <cellStyle name="Normal_النسخة المعدلة ELICTRICITY" xfId="39"/>
    <cellStyle name="Normal_نسخة من ELICTRICITY" xfId="40"/>
    <cellStyle name="Percent" xfId="41"/>
    <cellStyle name="إخراج" xfId="42"/>
    <cellStyle name="إدخال" xfId="43"/>
    <cellStyle name="الإجمالي" xfId="44"/>
    <cellStyle name="تمييز1" xfId="45"/>
    <cellStyle name="تمييز2" xfId="46"/>
    <cellStyle name="تمييز3" xfId="47"/>
    <cellStyle name="تمييز4" xfId="48"/>
    <cellStyle name="تمييز5" xfId="49"/>
    <cellStyle name="تمييز6" xfId="50"/>
    <cellStyle name="جيد" xfId="51"/>
    <cellStyle name="حساب" xfId="52"/>
    <cellStyle name="خلية تدقيق" xfId="53"/>
    <cellStyle name="خلية مرتبطة" xfId="54"/>
    <cellStyle name="سيئ" xfId="55"/>
    <cellStyle name="عادي_INDICATO" xfId="56"/>
    <cellStyle name="عنوان" xfId="57"/>
    <cellStyle name="عنوان 1" xfId="58"/>
    <cellStyle name="عنوان 2" xfId="59"/>
    <cellStyle name="عنوان 3" xfId="60"/>
    <cellStyle name="عنوان 4" xfId="61"/>
    <cellStyle name="محايد" xfId="62"/>
    <cellStyle name="ملاحظة" xfId="63"/>
    <cellStyle name="نص تحذير" xfId="64"/>
    <cellStyle name="نص توضيح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381000</xdr:rowOff>
    </xdr:from>
    <xdr:to>
      <xdr:col>1</xdr:col>
      <xdr:colOff>180975</xdr:colOff>
      <xdr:row>0</xdr:row>
      <xdr:rowOff>381000</xdr:rowOff>
    </xdr:to>
    <xdr:sp>
      <xdr:nvSpPr>
        <xdr:cNvPr id="1" name="Text Box 502"/>
        <xdr:cNvSpPr txBox="1">
          <a:spLocks noChangeArrowheads="1"/>
        </xdr:cNvSpPr>
      </xdr:nvSpPr>
      <xdr:spPr>
        <a:xfrm>
          <a:off x="542925" y="3810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0</xdr:row>
      <xdr:rowOff>381000</xdr:rowOff>
    </xdr:from>
    <xdr:to>
      <xdr:col>1</xdr:col>
      <xdr:colOff>228600</xdr:colOff>
      <xdr:row>0</xdr:row>
      <xdr:rowOff>381000</xdr:rowOff>
    </xdr:to>
    <xdr:sp>
      <xdr:nvSpPr>
        <xdr:cNvPr id="2" name="Text Box 503"/>
        <xdr:cNvSpPr txBox="1">
          <a:spLocks noChangeArrowheads="1"/>
        </xdr:cNvSpPr>
      </xdr:nvSpPr>
      <xdr:spPr>
        <a:xfrm>
          <a:off x="514350" y="3810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0</xdr:row>
      <xdr:rowOff>381000</xdr:rowOff>
    </xdr:from>
    <xdr:to>
      <xdr:col>1</xdr:col>
      <xdr:colOff>180975</xdr:colOff>
      <xdr:row>0</xdr:row>
      <xdr:rowOff>381000</xdr:rowOff>
    </xdr:to>
    <xdr:sp>
      <xdr:nvSpPr>
        <xdr:cNvPr id="3" name="Text Box 504"/>
        <xdr:cNvSpPr txBox="1">
          <a:spLocks noChangeArrowheads="1"/>
        </xdr:cNvSpPr>
      </xdr:nvSpPr>
      <xdr:spPr>
        <a:xfrm>
          <a:off x="542925" y="3810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0</xdr:row>
      <xdr:rowOff>381000</xdr:rowOff>
    </xdr:from>
    <xdr:to>
      <xdr:col>1</xdr:col>
      <xdr:colOff>228600</xdr:colOff>
      <xdr:row>0</xdr:row>
      <xdr:rowOff>381000</xdr:rowOff>
    </xdr:to>
    <xdr:sp>
      <xdr:nvSpPr>
        <xdr:cNvPr id="4" name="Text Box 505"/>
        <xdr:cNvSpPr txBox="1">
          <a:spLocks noChangeArrowheads="1"/>
        </xdr:cNvSpPr>
      </xdr:nvSpPr>
      <xdr:spPr>
        <a:xfrm>
          <a:off x="514350" y="3810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0</xdr:row>
      <xdr:rowOff>381000</xdr:rowOff>
    </xdr:from>
    <xdr:to>
      <xdr:col>1</xdr:col>
      <xdr:colOff>180975</xdr:colOff>
      <xdr:row>0</xdr:row>
      <xdr:rowOff>381000</xdr:rowOff>
    </xdr:to>
    <xdr:sp>
      <xdr:nvSpPr>
        <xdr:cNvPr id="5" name="Text Box 506"/>
        <xdr:cNvSpPr txBox="1">
          <a:spLocks noChangeArrowheads="1"/>
        </xdr:cNvSpPr>
      </xdr:nvSpPr>
      <xdr:spPr>
        <a:xfrm>
          <a:off x="542925" y="3810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0</xdr:row>
      <xdr:rowOff>381000</xdr:rowOff>
    </xdr:from>
    <xdr:to>
      <xdr:col>1</xdr:col>
      <xdr:colOff>228600</xdr:colOff>
      <xdr:row>0</xdr:row>
      <xdr:rowOff>381000</xdr:rowOff>
    </xdr:to>
    <xdr:sp>
      <xdr:nvSpPr>
        <xdr:cNvPr id="6" name="Text Box 507"/>
        <xdr:cNvSpPr txBox="1">
          <a:spLocks noChangeArrowheads="1"/>
        </xdr:cNvSpPr>
      </xdr:nvSpPr>
      <xdr:spPr>
        <a:xfrm>
          <a:off x="514350" y="3810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0</xdr:row>
      <xdr:rowOff>381000</xdr:rowOff>
    </xdr:from>
    <xdr:to>
      <xdr:col>1</xdr:col>
      <xdr:colOff>180975</xdr:colOff>
      <xdr:row>0</xdr:row>
      <xdr:rowOff>381000</xdr:rowOff>
    </xdr:to>
    <xdr:sp>
      <xdr:nvSpPr>
        <xdr:cNvPr id="7" name="Text Box 508"/>
        <xdr:cNvSpPr txBox="1">
          <a:spLocks noChangeArrowheads="1"/>
        </xdr:cNvSpPr>
      </xdr:nvSpPr>
      <xdr:spPr>
        <a:xfrm>
          <a:off x="542925" y="3810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0</xdr:row>
      <xdr:rowOff>381000</xdr:rowOff>
    </xdr:from>
    <xdr:to>
      <xdr:col>1</xdr:col>
      <xdr:colOff>228600</xdr:colOff>
      <xdr:row>0</xdr:row>
      <xdr:rowOff>381000</xdr:rowOff>
    </xdr:to>
    <xdr:sp>
      <xdr:nvSpPr>
        <xdr:cNvPr id="8" name="Text Box 509"/>
        <xdr:cNvSpPr txBox="1">
          <a:spLocks noChangeArrowheads="1"/>
        </xdr:cNvSpPr>
      </xdr:nvSpPr>
      <xdr:spPr>
        <a:xfrm>
          <a:off x="514350" y="3810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9" name="Text Box 510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10" name="Text Box 511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11" name="Text Box 512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12" name="Text Box 513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13" name="Text Box 514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14" name="Text Box 515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15" name="Text Box 516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16" name="Text Box 517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0</xdr:row>
      <xdr:rowOff>381000</xdr:rowOff>
    </xdr:from>
    <xdr:to>
      <xdr:col>1</xdr:col>
      <xdr:colOff>180975</xdr:colOff>
      <xdr:row>0</xdr:row>
      <xdr:rowOff>381000</xdr:rowOff>
    </xdr:to>
    <xdr:sp>
      <xdr:nvSpPr>
        <xdr:cNvPr id="17" name="Text Box 518"/>
        <xdr:cNvSpPr txBox="1">
          <a:spLocks noChangeArrowheads="1"/>
        </xdr:cNvSpPr>
      </xdr:nvSpPr>
      <xdr:spPr>
        <a:xfrm>
          <a:off x="542925" y="3810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0</xdr:row>
      <xdr:rowOff>381000</xdr:rowOff>
    </xdr:from>
    <xdr:to>
      <xdr:col>1</xdr:col>
      <xdr:colOff>228600</xdr:colOff>
      <xdr:row>0</xdr:row>
      <xdr:rowOff>381000</xdr:rowOff>
    </xdr:to>
    <xdr:sp>
      <xdr:nvSpPr>
        <xdr:cNvPr id="18" name="Text Box 519"/>
        <xdr:cNvSpPr txBox="1">
          <a:spLocks noChangeArrowheads="1"/>
        </xdr:cNvSpPr>
      </xdr:nvSpPr>
      <xdr:spPr>
        <a:xfrm>
          <a:off x="514350" y="3810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0</xdr:row>
      <xdr:rowOff>381000</xdr:rowOff>
    </xdr:from>
    <xdr:to>
      <xdr:col>1</xdr:col>
      <xdr:colOff>180975</xdr:colOff>
      <xdr:row>0</xdr:row>
      <xdr:rowOff>381000</xdr:rowOff>
    </xdr:to>
    <xdr:sp>
      <xdr:nvSpPr>
        <xdr:cNvPr id="19" name="Text Box 520"/>
        <xdr:cNvSpPr txBox="1">
          <a:spLocks noChangeArrowheads="1"/>
        </xdr:cNvSpPr>
      </xdr:nvSpPr>
      <xdr:spPr>
        <a:xfrm>
          <a:off x="542925" y="3810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0</xdr:row>
      <xdr:rowOff>381000</xdr:rowOff>
    </xdr:from>
    <xdr:to>
      <xdr:col>1</xdr:col>
      <xdr:colOff>228600</xdr:colOff>
      <xdr:row>0</xdr:row>
      <xdr:rowOff>381000</xdr:rowOff>
    </xdr:to>
    <xdr:sp>
      <xdr:nvSpPr>
        <xdr:cNvPr id="20" name="Text Box 521"/>
        <xdr:cNvSpPr txBox="1">
          <a:spLocks noChangeArrowheads="1"/>
        </xdr:cNvSpPr>
      </xdr:nvSpPr>
      <xdr:spPr>
        <a:xfrm>
          <a:off x="514350" y="3810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0</xdr:row>
      <xdr:rowOff>381000</xdr:rowOff>
    </xdr:from>
    <xdr:to>
      <xdr:col>1</xdr:col>
      <xdr:colOff>180975</xdr:colOff>
      <xdr:row>0</xdr:row>
      <xdr:rowOff>381000</xdr:rowOff>
    </xdr:to>
    <xdr:sp>
      <xdr:nvSpPr>
        <xdr:cNvPr id="21" name="Text Box 522"/>
        <xdr:cNvSpPr txBox="1">
          <a:spLocks noChangeArrowheads="1"/>
        </xdr:cNvSpPr>
      </xdr:nvSpPr>
      <xdr:spPr>
        <a:xfrm>
          <a:off x="542925" y="3810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0</xdr:row>
      <xdr:rowOff>381000</xdr:rowOff>
    </xdr:from>
    <xdr:to>
      <xdr:col>1</xdr:col>
      <xdr:colOff>228600</xdr:colOff>
      <xdr:row>0</xdr:row>
      <xdr:rowOff>381000</xdr:rowOff>
    </xdr:to>
    <xdr:sp>
      <xdr:nvSpPr>
        <xdr:cNvPr id="22" name="Text Box 523"/>
        <xdr:cNvSpPr txBox="1">
          <a:spLocks noChangeArrowheads="1"/>
        </xdr:cNvSpPr>
      </xdr:nvSpPr>
      <xdr:spPr>
        <a:xfrm>
          <a:off x="514350" y="3810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0</xdr:row>
      <xdr:rowOff>381000</xdr:rowOff>
    </xdr:from>
    <xdr:to>
      <xdr:col>1</xdr:col>
      <xdr:colOff>180975</xdr:colOff>
      <xdr:row>0</xdr:row>
      <xdr:rowOff>381000</xdr:rowOff>
    </xdr:to>
    <xdr:sp>
      <xdr:nvSpPr>
        <xdr:cNvPr id="23" name="Text Box 524"/>
        <xdr:cNvSpPr txBox="1">
          <a:spLocks noChangeArrowheads="1"/>
        </xdr:cNvSpPr>
      </xdr:nvSpPr>
      <xdr:spPr>
        <a:xfrm>
          <a:off x="542925" y="3810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0</xdr:row>
      <xdr:rowOff>381000</xdr:rowOff>
    </xdr:from>
    <xdr:to>
      <xdr:col>1</xdr:col>
      <xdr:colOff>228600</xdr:colOff>
      <xdr:row>0</xdr:row>
      <xdr:rowOff>381000</xdr:rowOff>
    </xdr:to>
    <xdr:sp>
      <xdr:nvSpPr>
        <xdr:cNvPr id="24" name="Text Box 525"/>
        <xdr:cNvSpPr txBox="1">
          <a:spLocks noChangeArrowheads="1"/>
        </xdr:cNvSpPr>
      </xdr:nvSpPr>
      <xdr:spPr>
        <a:xfrm>
          <a:off x="514350" y="3810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22</xdr:row>
      <xdr:rowOff>0</xdr:rowOff>
    </xdr:from>
    <xdr:to>
      <xdr:col>1</xdr:col>
      <xdr:colOff>180975</xdr:colOff>
      <xdr:row>22</xdr:row>
      <xdr:rowOff>0</xdr:rowOff>
    </xdr:to>
    <xdr:sp>
      <xdr:nvSpPr>
        <xdr:cNvPr id="25" name="Text Box 526"/>
        <xdr:cNvSpPr txBox="1">
          <a:spLocks noChangeArrowheads="1"/>
        </xdr:cNvSpPr>
      </xdr:nvSpPr>
      <xdr:spPr>
        <a:xfrm>
          <a:off x="542925" y="93345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228600</xdr:colOff>
      <xdr:row>22</xdr:row>
      <xdr:rowOff>0</xdr:rowOff>
    </xdr:to>
    <xdr:sp>
      <xdr:nvSpPr>
        <xdr:cNvPr id="26" name="Text Box 527"/>
        <xdr:cNvSpPr txBox="1">
          <a:spLocks noChangeArrowheads="1"/>
        </xdr:cNvSpPr>
      </xdr:nvSpPr>
      <xdr:spPr>
        <a:xfrm>
          <a:off x="514350" y="93345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22</xdr:row>
      <xdr:rowOff>0</xdr:rowOff>
    </xdr:from>
    <xdr:to>
      <xdr:col>1</xdr:col>
      <xdr:colOff>180975</xdr:colOff>
      <xdr:row>22</xdr:row>
      <xdr:rowOff>0</xdr:rowOff>
    </xdr:to>
    <xdr:sp>
      <xdr:nvSpPr>
        <xdr:cNvPr id="27" name="Text Box 528"/>
        <xdr:cNvSpPr txBox="1">
          <a:spLocks noChangeArrowheads="1"/>
        </xdr:cNvSpPr>
      </xdr:nvSpPr>
      <xdr:spPr>
        <a:xfrm>
          <a:off x="542925" y="93345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228600</xdr:colOff>
      <xdr:row>22</xdr:row>
      <xdr:rowOff>0</xdr:rowOff>
    </xdr:to>
    <xdr:sp>
      <xdr:nvSpPr>
        <xdr:cNvPr id="28" name="Text Box 529"/>
        <xdr:cNvSpPr txBox="1">
          <a:spLocks noChangeArrowheads="1"/>
        </xdr:cNvSpPr>
      </xdr:nvSpPr>
      <xdr:spPr>
        <a:xfrm>
          <a:off x="514350" y="93345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22</xdr:row>
      <xdr:rowOff>0</xdr:rowOff>
    </xdr:from>
    <xdr:to>
      <xdr:col>1</xdr:col>
      <xdr:colOff>180975</xdr:colOff>
      <xdr:row>22</xdr:row>
      <xdr:rowOff>0</xdr:rowOff>
    </xdr:to>
    <xdr:sp>
      <xdr:nvSpPr>
        <xdr:cNvPr id="29" name="Text Box 530"/>
        <xdr:cNvSpPr txBox="1">
          <a:spLocks noChangeArrowheads="1"/>
        </xdr:cNvSpPr>
      </xdr:nvSpPr>
      <xdr:spPr>
        <a:xfrm>
          <a:off x="542925" y="93345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228600</xdr:colOff>
      <xdr:row>22</xdr:row>
      <xdr:rowOff>0</xdr:rowOff>
    </xdr:to>
    <xdr:sp>
      <xdr:nvSpPr>
        <xdr:cNvPr id="30" name="Text Box 531"/>
        <xdr:cNvSpPr txBox="1">
          <a:spLocks noChangeArrowheads="1"/>
        </xdr:cNvSpPr>
      </xdr:nvSpPr>
      <xdr:spPr>
        <a:xfrm>
          <a:off x="514350" y="93345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22</xdr:row>
      <xdr:rowOff>0</xdr:rowOff>
    </xdr:from>
    <xdr:to>
      <xdr:col>1</xdr:col>
      <xdr:colOff>180975</xdr:colOff>
      <xdr:row>22</xdr:row>
      <xdr:rowOff>0</xdr:rowOff>
    </xdr:to>
    <xdr:sp>
      <xdr:nvSpPr>
        <xdr:cNvPr id="31" name="Text Box 532"/>
        <xdr:cNvSpPr txBox="1">
          <a:spLocks noChangeArrowheads="1"/>
        </xdr:cNvSpPr>
      </xdr:nvSpPr>
      <xdr:spPr>
        <a:xfrm>
          <a:off x="542925" y="93345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22</xdr:row>
      <xdr:rowOff>0</xdr:rowOff>
    </xdr:from>
    <xdr:to>
      <xdr:col>1</xdr:col>
      <xdr:colOff>228600</xdr:colOff>
      <xdr:row>22</xdr:row>
      <xdr:rowOff>0</xdr:rowOff>
    </xdr:to>
    <xdr:sp>
      <xdr:nvSpPr>
        <xdr:cNvPr id="32" name="Text Box 533"/>
        <xdr:cNvSpPr txBox="1">
          <a:spLocks noChangeArrowheads="1"/>
        </xdr:cNvSpPr>
      </xdr:nvSpPr>
      <xdr:spPr>
        <a:xfrm>
          <a:off x="514350" y="93345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33" name="Text Box 534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34" name="Text Box 535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35" name="Text Box 536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36" name="Text Box 537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37" name="Text Box 538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38" name="Text Box 539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39" name="Text Box 540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40" name="Text Box 541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41" name="Text Box 542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42" name="Text Box 543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43" name="Text Box 544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44" name="Text Box 545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45" name="Text Box 546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46" name="Text Box 547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47" name="Text Box 548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48" name="Text Box 549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49" name="Text Box 550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50" name="Text Box 551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51" name="Text Box 552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52" name="Text Box 553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53" name="Text Box 554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54" name="Text Box 555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55" name="Text Box 556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56" name="Text Box 557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57" name="Text Box 558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58" name="Text Box 559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59" name="Text Box 560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60" name="Text Box 561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61" name="Text Box 562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62" name="Text Box 563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63" name="Text Box 564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64" name="Text Box 565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65" name="Text Box 566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66" name="Text Box 567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67" name="Text Box 568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68" name="Text Box 569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69" name="Text Box 570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70" name="Text Box 571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71" name="Text Box 572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0</xdr:row>
      <xdr:rowOff>381000</xdr:rowOff>
    </xdr:from>
    <xdr:to>
      <xdr:col>10</xdr:col>
      <xdr:colOff>0</xdr:colOff>
      <xdr:row>0</xdr:row>
      <xdr:rowOff>381000</xdr:rowOff>
    </xdr:to>
    <xdr:sp>
      <xdr:nvSpPr>
        <xdr:cNvPr id="72" name="Text Box 573"/>
        <xdr:cNvSpPr txBox="1">
          <a:spLocks noChangeArrowheads="1"/>
        </xdr:cNvSpPr>
      </xdr:nvSpPr>
      <xdr:spPr>
        <a:xfrm>
          <a:off x="8943975" y="38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73" name="Text Box 574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74" name="Text Box 575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75" name="Text Box 576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76" name="Text Box 577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77" name="Text Box 578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78" name="Text Box 579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79" name="Text Box 580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80" name="Text Box 581"/>
        <xdr:cNvSpPr txBox="1">
          <a:spLocks noChangeArrowheads="1"/>
        </xdr:cNvSpPr>
      </xdr:nvSpPr>
      <xdr:spPr>
        <a:xfrm>
          <a:off x="8943975" y="933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21</xdr:row>
      <xdr:rowOff>0</xdr:rowOff>
    </xdr:from>
    <xdr:to>
      <xdr:col>1</xdr:col>
      <xdr:colOff>180975</xdr:colOff>
      <xdr:row>21</xdr:row>
      <xdr:rowOff>0</xdr:rowOff>
    </xdr:to>
    <xdr:sp>
      <xdr:nvSpPr>
        <xdr:cNvPr id="81" name="Text Box 582"/>
        <xdr:cNvSpPr txBox="1">
          <a:spLocks noChangeArrowheads="1"/>
        </xdr:cNvSpPr>
      </xdr:nvSpPr>
      <xdr:spPr>
        <a:xfrm>
          <a:off x="542925" y="87630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21</xdr:row>
      <xdr:rowOff>0</xdr:rowOff>
    </xdr:from>
    <xdr:to>
      <xdr:col>1</xdr:col>
      <xdr:colOff>228600</xdr:colOff>
      <xdr:row>21</xdr:row>
      <xdr:rowOff>0</xdr:rowOff>
    </xdr:to>
    <xdr:sp>
      <xdr:nvSpPr>
        <xdr:cNvPr id="82" name="Text Box 583"/>
        <xdr:cNvSpPr txBox="1">
          <a:spLocks noChangeArrowheads="1"/>
        </xdr:cNvSpPr>
      </xdr:nvSpPr>
      <xdr:spPr>
        <a:xfrm>
          <a:off x="514350" y="87630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21</xdr:row>
      <xdr:rowOff>38100</xdr:rowOff>
    </xdr:from>
    <xdr:to>
      <xdr:col>1</xdr:col>
      <xdr:colOff>180975</xdr:colOff>
      <xdr:row>21</xdr:row>
      <xdr:rowOff>38100</xdr:rowOff>
    </xdr:to>
    <xdr:sp>
      <xdr:nvSpPr>
        <xdr:cNvPr id="83" name="Text Box 584"/>
        <xdr:cNvSpPr txBox="1">
          <a:spLocks noChangeArrowheads="1"/>
        </xdr:cNvSpPr>
      </xdr:nvSpPr>
      <xdr:spPr>
        <a:xfrm>
          <a:off x="542925" y="88011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228600</xdr:colOff>
      <xdr:row>21</xdr:row>
      <xdr:rowOff>38100</xdr:rowOff>
    </xdr:to>
    <xdr:sp>
      <xdr:nvSpPr>
        <xdr:cNvPr id="84" name="Text Box 585"/>
        <xdr:cNvSpPr txBox="1">
          <a:spLocks noChangeArrowheads="1"/>
        </xdr:cNvSpPr>
      </xdr:nvSpPr>
      <xdr:spPr>
        <a:xfrm>
          <a:off x="514350" y="88011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66675</xdr:colOff>
      <xdr:row>21</xdr:row>
      <xdr:rowOff>381000</xdr:rowOff>
    </xdr:from>
    <xdr:to>
      <xdr:col>1</xdr:col>
      <xdr:colOff>180975</xdr:colOff>
      <xdr:row>21</xdr:row>
      <xdr:rowOff>381000</xdr:rowOff>
    </xdr:to>
    <xdr:sp>
      <xdr:nvSpPr>
        <xdr:cNvPr id="85" name="Text Box 586"/>
        <xdr:cNvSpPr txBox="1">
          <a:spLocks noChangeArrowheads="1"/>
        </xdr:cNvSpPr>
      </xdr:nvSpPr>
      <xdr:spPr>
        <a:xfrm>
          <a:off x="542925" y="91440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38100</xdr:colOff>
      <xdr:row>21</xdr:row>
      <xdr:rowOff>381000</xdr:rowOff>
    </xdr:from>
    <xdr:to>
      <xdr:col>1</xdr:col>
      <xdr:colOff>228600</xdr:colOff>
      <xdr:row>21</xdr:row>
      <xdr:rowOff>381000</xdr:rowOff>
    </xdr:to>
    <xdr:sp>
      <xdr:nvSpPr>
        <xdr:cNvPr id="86" name="Text Box 587"/>
        <xdr:cNvSpPr txBox="1">
          <a:spLocks noChangeArrowheads="1"/>
        </xdr:cNvSpPr>
      </xdr:nvSpPr>
      <xdr:spPr>
        <a:xfrm>
          <a:off x="514350" y="91440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%20&#1578;&#1581;&#1583;&#1610;&#1579;\&#1575;&#1604;&#1580;&#1583;&#1575;&#1608;&#1604;%20&#1575;&#1604;&#1605;&#1607;&#1605;&#1577;%20&#1601;&#1610;%20&#1602;&#1591;&#1575;&#1593;%20&#1575;&#1604;&#1589;&#1606;&#1575;&#1593;&#1577;\&#1571;&#1607;&#1605;%20&#1605;&#1572;&#1588;&#1585;&#1575;&#1578;%20&#1602;&#1591;&#1575;&#1593;%20&#1575;&#1604;&#1589;&#1606;&#1575;&#1593;&#1577;%20(%20&#1604;&#1604;&#1602;&#1591;&#1575;&#1593;&#1610;&#1606;%20&#1575;&#1604;&#1582;&#1575;&#1589;%20&#1608;&#1575;&#1604;&#1593;&#1575;&#1605;%20)%20&#1582;&#1604;&#1575;&#1604;%20&#1575;&#1604;&#1601;&#1578;&#1585;&#1577;%20(%202016-2018&#160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 "/>
      <sheetName val="مؤشرات قطاع الصناعة"/>
      <sheetName val="مؤشرات قيمة الانتاج"/>
      <sheetName val="مؤاشرات القطاع الخاص"/>
      <sheetName val="1"/>
      <sheetName val="2"/>
      <sheetName val="3"/>
      <sheetName val="5 - 4"/>
      <sheetName val="6"/>
      <sheetName val="مؤشرات القطاع العام "/>
      <sheetName val="7"/>
      <sheetName val="8"/>
      <sheetName val="9"/>
      <sheetName val="مؤشرات الطاقة "/>
      <sheetName val="10"/>
      <sheetName val="11"/>
      <sheetName val="12"/>
      <sheetName val="13"/>
      <sheetName val="14"/>
      <sheetName val="(16)&amp;(15)"/>
      <sheetName val="17"/>
    </sheetNames>
    <sheetDataSet>
      <sheetData sheetId="16">
        <row r="10">
          <cell r="C10">
            <v>0</v>
          </cell>
          <cell r="E10">
            <v>358.06798000000003</v>
          </cell>
          <cell r="G10">
            <v>616.40974</v>
          </cell>
          <cell r="K10">
            <v>580.33657</v>
          </cell>
          <cell r="O10">
            <v>0</v>
          </cell>
        </row>
        <row r="11">
          <cell r="C11">
            <v>0</v>
          </cell>
          <cell r="E11">
            <v>211.66038</v>
          </cell>
          <cell r="G11">
            <v>474.05998000000005</v>
          </cell>
          <cell r="K11">
            <v>478.76790000000005</v>
          </cell>
          <cell r="O11">
            <v>0</v>
          </cell>
        </row>
        <row r="12">
          <cell r="C12">
            <v>0</v>
          </cell>
          <cell r="E12">
            <v>248.04362000000003</v>
          </cell>
          <cell r="G12">
            <v>482.07890000000003</v>
          </cell>
          <cell r="K12">
            <v>464.97971</v>
          </cell>
          <cell r="O12">
            <v>0</v>
          </cell>
        </row>
      </sheetData>
      <sheetData sheetId="18">
        <row r="29">
          <cell r="D29">
            <v>3280.5405918301076</v>
          </cell>
          <cell r="F29">
            <v>2081.1440119999997</v>
          </cell>
          <cell r="H29">
            <v>3981.5468779392677</v>
          </cell>
          <cell r="J29">
            <v>2566.984035000001</v>
          </cell>
          <cell r="L29">
            <v>4157.175862371971</v>
          </cell>
          <cell r="N29">
            <v>2667.7841459999995</v>
          </cell>
        </row>
      </sheetData>
      <sheetData sheetId="19">
        <row r="25">
          <cell r="G25">
            <v>1974.727</v>
          </cell>
          <cell r="H25">
            <v>1991.586</v>
          </cell>
          <cell r="I25">
            <v>2011.3570000000002</v>
          </cell>
        </row>
        <row r="33">
          <cell r="F33">
            <v>264.960553</v>
          </cell>
          <cell r="J33">
            <v>148.583302</v>
          </cell>
          <cell r="M33">
            <v>0</v>
          </cell>
        </row>
        <row r="34">
          <cell r="F34">
            <v>219.392513</v>
          </cell>
          <cell r="J34">
            <v>77.575428</v>
          </cell>
          <cell r="M34">
            <v>0</v>
          </cell>
        </row>
        <row r="35">
          <cell r="F35">
            <v>238.16202199999998</v>
          </cell>
          <cell r="J35">
            <v>71.26811699999999</v>
          </cell>
          <cell r="M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rightToLeft="1" tabSelected="1" zoomScalePageLayoutView="0" workbookViewId="0" topLeftCell="A2">
      <selection activeCell="B2" sqref="B2:I2"/>
    </sheetView>
  </sheetViews>
  <sheetFormatPr defaultColWidth="10.00390625" defaultRowHeight="15"/>
  <cols>
    <col min="1" max="1" width="7.140625" style="1" customWidth="1"/>
    <col min="2" max="2" width="24.7109375" style="33" customWidth="1"/>
    <col min="3" max="3" width="11.28125" style="32" customWidth="1"/>
    <col min="4" max="8" width="12.140625" style="33" customWidth="1"/>
    <col min="9" max="9" width="23.421875" style="33" customWidth="1"/>
    <col min="10" max="10" width="6.8515625" style="1" customWidth="1"/>
    <col min="11" max="16384" width="10.00390625" style="5" customWidth="1"/>
  </cols>
  <sheetData>
    <row r="1" spans="2:9" ht="51" customHeight="1">
      <c r="B1" s="2"/>
      <c r="C1" s="2"/>
      <c r="D1" s="3"/>
      <c r="E1" s="3"/>
      <c r="F1" s="3"/>
      <c r="G1" s="3"/>
      <c r="H1" s="3"/>
      <c r="I1" s="4"/>
    </row>
    <row r="2" spans="2:9" ht="24" customHeight="1">
      <c r="B2" s="37" t="s">
        <v>52</v>
      </c>
      <c r="C2" s="37"/>
      <c r="D2" s="37"/>
      <c r="E2" s="37"/>
      <c r="F2" s="37"/>
      <c r="G2" s="37"/>
      <c r="H2" s="37"/>
      <c r="I2" s="37"/>
    </row>
    <row r="3" spans="1:10" s="11" customFormat="1" ht="7.5" customHeight="1">
      <c r="A3" s="6"/>
      <c r="B3" s="7"/>
      <c r="C3" s="8"/>
      <c r="D3" s="9"/>
      <c r="E3" s="9"/>
      <c r="F3" s="9"/>
      <c r="G3" s="9"/>
      <c r="H3" s="9"/>
      <c r="I3" s="10"/>
      <c r="J3" s="6"/>
    </row>
    <row r="4" spans="2:9" ht="42.75" customHeight="1">
      <c r="B4" s="12" t="s">
        <v>0</v>
      </c>
      <c r="C4" s="13" t="s">
        <v>1</v>
      </c>
      <c r="D4" s="14">
        <v>8672.278</v>
      </c>
      <c r="E4" s="14" t="s">
        <v>2</v>
      </c>
      <c r="F4" s="14">
        <f>SUM(F5:F9)</f>
        <v>1554.8142900000003</v>
      </c>
      <c r="G4" s="14">
        <f>SUM(G5:G9)</f>
        <v>1164.48826</v>
      </c>
      <c r="H4" s="14">
        <f>SUM(H5:H9)</f>
        <v>1195.1022300000002</v>
      </c>
      <c r="I4" s="15" t="s">
        <v>3</v>
      </c>
    </row>
    <row r="5" spans="2:9" ht="31.5" customHeight="1">
      <c r="B5" s="16" t="s">
        <v>4</v>
      </c>
      <c r="C5" s="17" t="s">
        <v>1</v>
      </c>
      <c r="D5" s="18">
        <v>2948.1549</v>
      </c>
      <c r="E5" s="18" t="s">
        <v>2</v>
      </c>
      <c r="F5" s="18">
        <f>'[1]12'!C10</f>
        <v>0</v>
      </c>
      <c r="G5" s="18">
        <f>'[1]12'!C11</f>
        <v>0</v>
      </c>
      <c r="H5" s="18">
        <f>'[1]12'!C12</f>
        <v>0</v>
      </c>
      <c r="I5" s="19" t="s">
        <v>5</v>
      </c>
    </row>
    <row r="6" spans="2:9" ht="31.5" customHeight="1">
      <c r="B6" s="16" t="s">
        <v>6</v>
      </c>
      <c r="C6" s="17" t="s">
        <v>1</v>
      </c>
      <c r="D6" s="18">
        <v>1451.969</v>
      </c>
      <c r="E6" s="18" t="s">
        <v>2</v>
      </c>
      <c r="F6" s="18">
        <f>'[1]12'!E10</f>
        <v>358.06798000000003</v>
      </c>
      <c r="G6" s="18">
        <f>'[1]12'!E11</f>
        <v>211.66038</v>
      </c>
      <c r="H6" s="18">
        <f>'[1]12'!E12</f>
        <v>248.04362000000003</v>
      </c>
      <c r="I6" s="19" t="s">
        <v>7</v>
      </c>
    </row>
    <row r="7" spans="2:9" ht="31.5" customHeight="1">
      <c r="B7" s="16" t="s">
        <v>8</v>
      </c>
      <c r="C7" s="17" t="s">
        <v>1</v>
      </c>
      <c r="D7" s="18">
        <v>555.4278</v>
      </c>
      <c r="E7" s="18" t="s">
        <v>2</v>
      </c>
      <c r="F7" s="18">
        <f>'[1]12'!G10</f>
        <v>616.40974</v>
      </c>
      <c r="G7" s="18">
        <f>'[1]12'!G11</f>
        <v>474.05998000000005</v>
      </c>
      <c r="H7" s="18">
        <f>'[1]12'!G12</f>
        <v>482.07890000000003</v>
      </c>
      <c r="I7" s="19" t="s">
        <v>9</v>
      </c>
    </row>
    <row r="8" spans="2:9" ht="48" customHeight="1">
      <c r="B8" s="16" t="s">
        <v>10</v>
      </c>
      <c r="C8" s="17" t="s">
        <v>1</v>
      </c>
      <c r="D8" s="18">
        <v>391.60529999999926</v>
      </c>
      <c r="E8" s="18" t="s">
        <v>2</v>
      </c>
      <c r="F8" s="18">
        <f>'[1]12'!K10</f>
        <v>580.33657</v>
      </c>
      <c r="G8" s="18">
        <f>'[1]12'!K11</f>
        <v>478.76790000000005</v>
      </c>
      <c r="H8" s="18">
        <f>'[1]12'!K12</f>
        <v>464.97971</v>
      </c>
      <c r="I8" s="19" t="s">
        <v>11</v>
      </c>
    </row>
    <row r="9" spans="2:9" ht="37.5" customHeight="1">
      <c r="B9" s="16" t="s">
        <v>12</v>
      </c>
      <c r="C9" s="17" t="s">
        <v>1</v>
      </c>
      <c r="D9" s="18">
        <v>3325.121</v>
      </c>
      <c r="E9" s="18" t="s">
        <v>2</v>
      </c>
      <c r="F9" s="18">
        <f>'[1]12'!O10</f>
        <v>0</v>
      </c>
      <c r="G9" s="18">
        <f>'[1]12'!O11</f>
        <v>0</v>
      </c>
      <c r="H9" s="18">
        <f>'[1]12'!O12</f>
        <v>0</v>
      </c>
      <c r="I9" s="19" t="s">
        <v>13</v>
      </c>
    </row>
    <row r="10" spans="2:9" ht="37.5" customHeight="1">
      <c r="B10" s="16" t="s">
        <v>14</v>
      </c>
      <c r="C10" s="17" t="s">
        <v>1</v>
      </c>
      <c r="D10" s="18">
        <v>8080.4112153000015</v>
      </c>
      <c r="E10" s="18" t="s">
        <v>2</v>
      </c>
      <c r="F10" s="18">
        <f>'[1]14'!D29</f>
        <v>3280.5405918301076</v>
      </c>
      <c r="G10" s="18">
        <f>'[1]14'!H29</f>
        <v>3981.5468779392677</v>
      </c>
      <c r="H10" s="18">
        <f>'[1]14'!L29</f>
        <v>4157.175862371971</v>
      </c>
      <c r="I10" s="19" t="s">
        <v>15</v>
      </c>
    </row>
    <row r="11" spans="2:12" ht="37.5" customHeight="1">
      <c r="B11" s="16" t="s">
        <v>16</v>
      </c>
      <c r="C11" s="17" t="s">
        <v>1</v>
      </c>
      <c r="D11" s="18">
        <v>4857.018244999998</v>
      </c>
      <c r="E11" s="18" t="s">
        <v>2</v>
      </c>
      <c r="F11" s="18">
        <f>'[1]14'!F29</f>
        <v>2081.1440119999997</v>
      </c>
      <c r="G11" s="18">
        <f>'[1]14'!J29</f>
        <v>2566.984035000001</v>
      </c>
      <c r="H11" s="18">
        <f>'[1]14'!N29</f>
        <v>2667.7841459999995</v>
      </c>
      <c r="I11" s="19" t="s">
        <v>17</v>
      </c>
      <c r="K11" s="20"/>
      <c r="L11" s="20"/>
    </row>
    <row r="12" spans="2:12" ht="39" customHeight="1" hidden="1">
      <c r="B12" s="16"/>
      <c r="C12" s="17"/>
      <c r="D12" s="18">
        <f>D10-D11</f>
        <v>3223.392970300003</v>
      </c>
      <c r="E12" s="18" t="s">
        <v>2</v>
      </c>
      <c r="F12" s="18">
        <f>F10-F11</f>
        <v>1199.3965798301078</v>
      </c>
      <c r="G12" s="18">
        <f>G10-G11</f>
        <v>1414.5628429392668</v>
      </c>
      <c r="H12" s="18">
        <f>H10-H11</f>
        <v>1489.3917163719711</v>
      </c>
      <c r="I12" s="19"/>
      <c r="K12" s="20"/>
      <c r="L12" s="20"/>
    </row>
    <row r="13" spans="2:12" ht="31.5" customHeight="1">
      <c r="B13" s="16" t="s">
        <v>18</v>
      </c>
      <c r="C13" s="17" t="s">
        <v>19</v>
      </c>
      <c r="D13" s="18">
        <f>D12/D10*100</f>
        <v>39.8914471604689</v>
      </c>
      <c r="E13" s="18" t="s">
        <v>2</v>
      </c>
      <c r="F13" s="18">
        <f>F12/F10*100</f>
        <v>36.560943120688634</v>
      </c>
      <c r="G13" s="18">
        <f>G12/G10*100</f>
        <v>35.52797157248098</v>
      </c>
      <c r="H13" s="18">
        <f>H12/H10*100</f>
        <v>35.82700770138132</v>
      </c>
      <c r="I13" s="19" t="s">
        <v>20</v>
      </c>
      <c r="K13" s="20"/>
      <c r="L13" s="20"/>
    </row>
    <row r="14" spans="2:9" ht="34.5" customHeight="1">
      <c r="B14" s="16" t="s">
        <v>21</v>
      </c>
      <c r="C14" s="17" t="s">
        <v>22</v>
      </c>
      <c r="D14" s="18">
        <v>2014.905</v>
      </c>
      <c r="E14" s="18" t="s">
        <v>2</v>
      </c>
      <c r="F14" s="18">
        <f>'[1](16)&amp;(15)'!G25</f>
        <v>1974.727</v>
      </c>
      <c r="G14" s="18">
        <f>'[1](16)&amp;(15)'!H25</f>
        <v>1991.586</v>
      </c>
      <c r="H14" s="18">
        <f>'[1](16)&amp;(15)'!I25</f>
        <v>2011.3570000000002</v>
      </c>
      <c r="I14" s="19" t="s">
        <v>23</v>
      </c>
    </row>
    <row r="15" spans="2:9" ht="34.5" customHeight="1">
      <c r="B15" s="16" t="s">
        <v>24</v>
      </c>
      <c r="C15" s="17" t="s">
        <v>25</v>
      </c>
      <c r="D15" s="21">
        <v>2410.5445393207115</v>
      </c>
      <c r="E15" s="18" t="s">
        <v>2</v>
      </c>
      <c r="F15" s="22">
        <f>F11/F14*1000</f>
        <v>1053.8894804193187</v>
      </c>
      <c r="G15" s="22">
        <f>G11/G14*1000</f>
        <v>1288.914480720391</v>
      </c>
      <c r="H15" s="22">
        <f>H11/H14*1000</f>
        <v>1326.3603358329722</v>
      </c>
      <c r="I15" s="19" t="s">
        <v>26</v>
      </c>
    </row>
    <row r="16" spans="2:9" ht="34.5" customHeight="1">
      <c r="B16" s="16" t="s">
        <v>27</v>
      </c>
      <c r="C16" s="17" t="s">
        <v>28</v>
      </c>
      <c r="D16" s="18">
        <v>2062.464</v>
      </c>
      <c r="E16" s="18" t="s">
        <v>2</v>
      </c>
      <c r="F16" s="18">
        <f>F17+F18+F19</f>
        <v>413.543855</v>
      </c>
      <c r="G16" s="18">
        <f>G17+G18+G19</f>
        <v>296.967941</v>
      </c>
      <c r="H16" s="18">
        <f>H17+H18+H19</f>
        <v>309.43013899999994</v>
      </c>
      <c r="I16" s="19" t="s">
        <v>29</v>
      </c>
    </row>
    <row r="17" spans="2:9" ht="31.5" customHeight="1">
      <c r="B17" s="16" t="s">
        <v>30</v>
      </c>
      <c r="C17" s="17" t="s">
        <v>28</v>
      </c>
      <c r="D17" s="18">
        <v>652.332</v>
      </c>
      <c r="E17" s="18" t="s">
        <v>2</v>
      </c>
      <c r="F17" s="18">
        <f>'[1](16)&amp;(15)'!F33</f>
        <v>264.960553</v>
      </c>
      <c r="G17" s="18">
        <f>'[1](16)&amp;(15)'!F34</f>
        <v>219.392513</v>
      </c>
      <c r="H17" s="18">
        <f>'[1](16)&amp;(15)'!F35</f>
        <v>238.16202199999998</v>
      </c>
      <c r="I17" s="19" t="s">
        <v>31</v>
      </c>
    </row>
    <row r="18" spans="2:9" ht="31.5" customHeight="1">
      <c r="B18" s="16" t="s">
        <v>32</v>
      </c>
      <c r="C18" s="17" t="s">
        <v>28</v>
      </c>
      <c r="D18" s="18">
        <v>620.422</v>
      </c>
      <c r="E18" s="18" t="s">
        <v>2</v>
      </c>
      <c r="F18" s="18">
        <f>'[1](16)&amp;(15)'!J33</f>
        <v>148.583302</v>
      </c>
      <c r="G18" s="18">
        <f>'[1](16)&amp;(15)'!J34</f>
        <v>77.575428</v>
      </c>
      <c r="H18" s="18">
        <f>'[1](16)&amp;(15)'!J35</f>
        <v>71.26811699999999</v>
      </c>
      <c r="I18" s="19" t="s">
        <v>33</v>
      </c>
    </row>
    <row r="19" spans="2:9" ht="31.5" customHeight="1">
      <c r="B19" s="16" t="s">
        <v>34</v>
      </c>
      <c r="C19" s="17" t="s">
        <v>28</v>
      </c>
      <c r="D19" s="18">
        <v>789.71</v>
      </c>
      <c r="E19" s="18" t="s">
        <v>2</v>
      </c>
      <c r="F19" s="18">
        <f>'[1](16)&amp;(15)'!M33</f>
        <v>0</v>
      </c>
      <c r="G19" s="18">
        <f>'[1](16)&amp;(15)'!M34</f>
        <v>0</v>
      </c>
      <c r="H19" s="18">
        <f>'[1](16)&amp;(15)'!M35</f>
        <v>0</v>
      </c>
      <c r="I19" s="19" t="s">
        <v>35</v>
      </c>
    </row>
    <row r="20" spans="2:9" ht="34.5" customHeight="1">
      <c r="B20" s="16" t="s">
        <v>36</v>
      </c>
      <c r="C20" s="23" t="s">
        <v>37</v>
      </c>
      <c r="D20" s="21">
        <v>99303</v>
      </c>
      <c r="E20" s="18" t="s">
        <v>2</v>
      </c>
      <c r="F20" s="18" t="s">
        <v>2</v>
      </c>
      <c r="G20" s="18" t="s">
        <v>2</v>
      </c>
      <c r="H20" s="18" t="s">
        <v>2</v>
      </c>
      <c r="I20" s="24" t="s">
        <v>38</v>
      </c>
    </row>
    <row r="21" spans="2:9" ht="45.75" customHeight="1">
      <c r="B21" s="16" t="s">
        <v>39</v>
      </c>
      <c r="C21" s="17" t="s">
        <v>40</v>
      </c>
      <c r="D21" s="21">
        <v>676661</v>
      </c>
      <c r="E21" s="18" t="s">
        <v>2</v>
      </c>
      <c r="F21" s="18" t="s">
        <v>2</v>
      </c>
      <c r="G21" s="18" t="s">
        <v>2</v>
      </c>
      <c r="H21" s="18" t="s">
        <v>2</v>
      </c>
      <c r="I21" s="24" t="s">
        <v>41</v>
      </c>
    </row>
    <row r="22" spans="2:9" ht="45" customHeight="1">
      <c r="B22" s="25" t="s">
        <v>42</v>
      </c>
      <c r="C22" s="26" t="s">
        <v>40</v>
      </c>
      <c r="D22" s="27">
        <v>4804293.1</v>
      </c>
      <c r="E22" s="28" t="s">
        <v>2</v>
      </c>
      <c r="F22" s="28" t="s">
        <v>2</v>
      </c>
      <c r="G22" s="28" t="s">
        <v>2</v>
      </c>
      <c r="H22" s="28" t="s">
        <v>2</v>
      </c>
      <c r="I22" s="29" t="s">
        <v>43</v>
      </c>
    </row>
    <row r="23" spans="2:9" ht="15" customHeight="1">
      <c r="B23" s="38" t="s">
        <v>44</v>
      </c>
      <c r="C23" s="38"/>
      <c r="D23" s="39" t="s">
        <v>45</v>
      </c>
      <c r="E23" s="39"/>
      <c r="F23" s="39"/>
      <c r="G23" s="39"/>
      <c r="H23" s="39"/>
      <c r="I23" s="39"/>
    </row>
    <row r="24" spans="2:9" ht="15" customHeight="1">
      <c r="B24" s="35" t="s">
        <v>46</v>
      </c>
      <c r="C24" s="35"/>
      <c r="D24" s="30"/>
      <c r="E24" s="36" t="s">
        <v>47</v>
      </c>
      <c r="F24" s="36"/>
      <c r="G24" s="36"/>
      <c r="H24" s="36"/>
      <c r="I24" s="36"/>
    </row>
    <row r="25" spans="2:9" ht="27" customHeight="1">
      <c r="B25" s="35" t="s">
        <v>48</v>
      </c>
      <c r="C25" s="35"/>
      <c r="D25" s="36" t="s">
        <v>49</v>
      </c>
      <c r="E25" s="36"/>
      <c r="F25" s="36"/>
      <c r="G25" s="36"/>
      <c r="H25" s="36"/>
      <c r="I25" s="36"/>
    </row>
    <row r="26" spans="2:9" ht="28.5" customHeight="1">
      <c r="B26" s="35" t="s">
        <v>50</v>
      </c>
      <c r="C26" s="35"/>
      <c r="D26" s="36" t="s">
        <v>51</v>
      </c>
      <c r="E26" s="36"/>
      <c r="F26" s="36"/>
      <c r="G26" s="36"/>
      <c r="H26" s="36"/>
      <c r="I26" s="36"/>
    </row>
    <row r="27" spans="2:9" ht="20.25">
      <c r="B27" s="31"/>
      <c r="I27" s="34"/>
    </row>
  </sheetData>
  <sheetProtection/>
  <mergeCells count="9">
    <mergeCell ref="B26:C26"/>
    <mergeCell ref="D26:I26"/>
    <mergeCell ref="B2:I2"/>
    <mergeCell ref="B23:C23"/>
    <mergeCell ref="D23:I23"/>
    <mergeCell ref="B24:C24"/>
    <mergeCell ref="E24:I24"/>
    <mergeCell ref="B25:C25"/>
    <mergeCell ref="D25:I2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محمد الاشعري</dc:creator>
  <cp:keywords/>
  <dc:description/>
  <cp:lastModifiedBy>محمد الاشعري</cp:lastModifiedBy>
  <dcterms:created xsi:type="dcterms:W3CDTF">2021-02-05T07:18:24Z</dcterms:created>
  <dcterms:modified xsi:type="dcterms:W3CDTF">2023-01-07T09:01:57Z</dcterms:modified>
  <cp:category/>
  <cp:version/>
  <cp:contentType/>
  <cp:contentStatus/>
</cp:coreProperties>
</file>