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3 - 9" sheetId="1" r:id="rId1"/>
  </sheets>
  <definedNames>
    <definedName name="_xlnm.Print_Area" localSheetId="0">'3 - 9'!$A$1:$I$45</definedName>
  </definedNames>
  <calcPr fullCalcOnLoad="1"/>
</workbook>
</file>

<file path=xl/sharedStrings.xml><?xml version="1.0" encoding="utf-8"?>
<sst xmlns="http://schemas.openxmlformats.org/spreadsheetml/2006/main" count="85" uniqueCount="49">
  <si>
    <t>Item</t>
  </si>
  <si>
    <t>***توقعات .</t>
  </si>
  <si>
    <t>البيان</t>
  </si>
  <si>
    <r>
      <t xml:space="preserve">وسائل نقل
</t>
    </r>
    <r>
      <rPr>
        <b/>
        <sz val="14"/>
        <rFont val="Arial"/>
        <family val="2"/>
      </rPr>
      <t>Means of transportation</t>
    </r>
  </si>
  <si>
    <r>
      <t xml:space="preserve">أثــاث وأصول ثابتة أخرى
</t>
    </r>
    <r>
      <rPr>
        <b/>
        <sz val="14"/>
        <rFont val="Arial"/>
        <family val="2"/>
      </rPr>
      <t xml:space="preserve"> Other Fixed Assets and furniture</t>
    </r>
  </si>
  <si>
    <r>
      <t xml:space="preserve">الإجمالي
</t>
    </r>
    <r>
      <rPr>
        <b/>
        <sz val="14"/>
        <rFont val="Arial"/>
        <family val="2"/>
      </rPr>
      <t>Total</t>
    </r>
  </si>
  <si>
    <t>الزراعة والغابات والصيد</t>
  </si>
  <si>
    <t>Agriculture, Forestry and hunting</t>
  </si>
  <si>
    <t xml:space="preserve">  - قطــاع عـــام</t>
  </si>
  <si>
    <t>- Public sector</t>
  </si>
  <si>
    <t xml:space="preserve">  - قطــاع خــاص</t>
  </si>
  <si>
    <t xml:space="preserve">- Private sector  </t>
  </si>
  <si>
    <t>الصناعات الاستخراجية</t>
  </si>
  <si>
    <t>Mining and Quarrying</t>
  </si>
  <si>
    <t>الصناعات التحويلية</t>
  </si>
  <si>
    <t>Manufacturing</t>
  </si>
  <si>
    <t xml:space="preserve">الكهرباء والمياه  </t>
  </si>
  <si>
    <t>Electricity and water</t>
  </si>
  <si>
    <t>التشييد والبناء</t>
  </si>
  <si>
    <t>Construction and building</t>
  </si>
  <si>
    <t>تجارة الجملة والتجزئة والمطاعم والفنادق والإصلاح</t>
  </si>
  <si>
    <t>Wholesale and Retail Trade, restaurants, hotels and repairs</t>
  </si>
  <si>
    <t xml:space="preserve">النقل و التخزين و الاتصالات </t>
  </si>
  <si>
    <t>Transport, storage &amp; communications</t>
  </si>
  <si>
    <t>التمويل والتامين</t>
  </si>
  <si>
    <t>Financing and insurance</t>
  </si>
  <si>
    <t>Real Estate &amp; Business Services</t>
  </si>
  <si>
    <t xml:space="preserve">الخدمات الشخصية وخدمات المجتمع </t>
  </si>
  <si>
    <t>Community and personal services</t>
  </si>
  <si>
    <t xml:space="preserve">أ_ إجمالي الصناعات </t>
  </si>
  <si>
    <t xml:space="preserve"> A- Total of industries</t>
  </si>
  <si>
    <t>- إجمالي القطــاع العـــام</t>
  </si>
  <si>
    <t xml:space="preserve">- Total public sector </t>
  </si>
  <si>
    <t>- إجمالي القطــاع الخــاص</t>
  </si>
  <si>
    <t xml:space="preserve">- Total private sector </t>
  </si>
  <si>
    <t>B-Producers of Government Services</t>
  </si>
  <si>
    <t>C-Household Sector (houses's Services)</t>
  </si>
  <si>
    <t>D-Producers of Non-profit bodies serving families</t>
  </si>
  <si>
    <t>الإجمالي العام</t>
  </si>
  <si>
    <t>Grand total</t>
  </si>
  <si>
    <t>ج_ القطاع العائلي ( خدمات المنازل )</t>
  </si>
  <si>
    <t>*** Expectations.</t>
  </si>
  <si>
    <t>Table No. (9- 3) Capital Formation by Economic Activity and Proprietary Sector (Public-Private) in Mil. Rials:2013**</t>
  </si>
  <si>
    <r>
      <t xml:space="preserve">مباني وانشاءات
</t>
    </r>
    <r>
      <rPr>
        <b/>
        <sz val="14"/>
        <rFont val="Arial"/>
        <family val="2"/>
      </rPr>
      <t>Construction&amp; Establishment</t>
    </r>
  </si>
  <si>
    <r>
      <t xml:space="preserve">الات ومعدات
</t>
    </r>
    <r>
      <rPr>
        <b/>
        <sz val="14"/>
        <rFont val="Arial"/>
        <family val="2"/>
      </rPr>
      <t>Equipments &amp; machinery</t>
    </r>
  </si>
  <si>
    <t>العقارات وخدمات الاعمال</t>
  </si>
  <si>
    <t>ب_ منتجوا الخدمات الحكومية</t>
  </si>
  <si>
    <t xml:space="preserve">د_ منتجوا الهيئات اللاربحية التى تخدم العائلات </t>
  </si>
  <si>
    <t>جدول (9-3) تكوين الرأسمالي بحسب الأنشطة الاقتصادية وقطاعات الملكية ( عام ــ خاص ) للعام** 2013م (بملايين الريالات)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</si>
</sst>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0.0000"/>
  </numFmts>
  <fonts count="44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0"/>
      <name val="Arial (Arabic)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4" fillId="33" borderId="10" xfId="45" applyNumberFormat="1" applyFont="1" applyFill="1" applyBorder="1" applyAlignment="1">
      <alignment horizontal="center" vertical="center" wrapText="1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 wrapText="1" readingOrder="2"/>
      <protection/>
    </xf>
    <xf numFmtId="0" fontId="3" fillId="33" borderId="10" xfId="45" applyFont="1" applyFill="1" applyBorder="1" applyAlignment="1">
      <alignment horizontal="center" vertical="center" wrapText="1" readingOrder="2"/>
      <protection/>
    </xf>
    <xf numFmtId="49" fontId="4" fillId="33" borderId="12" xfId="45" applyNumberFormat="1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 readingOrder="2"/>
      <protection/>
    </xf>
    <xf numFmtId="0" fontId="3" fillId="33" borderId="14" xfId="45" applyFont="1" applyFill="1" applyBorder="1" applyAlignment="1">
      <alignment horizontal="center" vertical="center" wrapText="1" readingOrder="2"/>
      <protection/>
    </xf>
    <xf numFmtId="49" fontId="4" fillId="33" borderId="12" xfId="45" applyNumberFormat="1" applyFont="1" applyFill="1" applyBorder="1" applyAlignment="1">
      <alignment horizontal="right" vertical="center" wrapText="1" indent="1" readingOrder="2"/>
      <protection/>
    </xf>
    <xf numFmtId="3" fontId="4" fillId="33" borderId="11" xfId="45" applyNumberFormat="1" applyFont="1" applyFill="1" applyBorder="1" applyAlignment="1">
      <alignment horizontal="center" vertical="center"/>
      <protection/>
    </xf>
    <xf numFmtId="49" fontId="4" fillId="33" borderId="12" xfId="45" applyNumberFormat="1" applyFont="1" applyFill="1" applyBorder="1" applyAlignment="1">
      <alignment horizontal="center" vertical="center" wrapText="1" readingOrder="2"/>
      <protection/>
    </xf>
    <xf numFmtId="49" fontId="4" fillId="33" borderId="15" xfId="45" applyNumberFormat="1" applyFont="1" applyFill="1" applyBorder="1" applyAlignment="1">
      <alignment horizontal="center" vertical="center" wrapText="1" readingOrder="2"/>
      <protection/>
    </xf>
    <xf numFmtId="3" fontId="4" fillId="33" borderId="10" xfId="45" applyNumberFormat="1" applyFont="1" applyFill="1" applyBorder="1" applyAlignment="1">
      <alignment horizontal="center" vertical="center"/>
      <protection/>
    </xf>
    <xf numFmtId="49" fontId="4" fillId="33" borderId="16" xfId="45" applyNumberFormat="1" applyFont="1" applyFill="1" applyBorder="1" applyAlignment="1">
      <alignment horizontal="center" vertical="center" wrapText="1" readingOrder="2"/>
      <protection/>
    </xf>
    <xf numFmtId="3" fontId="4" fillId="33" borderId="17" xfId="45" applyNumberFormat="1" applyFont="1" applyFill="1" applyBorder="1" applyAlignment="1">
      <alignment horizontal="center" vertical="center"/>
      <protection/>
    </xf>
    <xf numFmtId="49" fontId="4" fillId="33" borderId="16" xfId="45" applyNumberFormat="1" applyFont="1" applyFill="1" applyBorder="1" applyAlignment="1">
      <alignment horizontal="right" vertical="center" wrapText="1" indent="1" readingOrder="2"/>
      <protection/>
    </xf>
    <xf numFmtId="0" fontId="3" fillId="33" borderId="0" xfId="45" applyFont="1" applyFill="1" applyBorder="1" applyAlignment="1">
      <alignment horizontal="right" vertical="center" readingOrder="2"/>
      <protection/>
    </xf>
    <xf numFmtId="0" fontId="10" fillId="33" borderId="0" xfId="45" applyFont="1" applyFill="1" applyAlignment="1">
      <alignment wrapText="1"/>
      <protection/>
    </xf>
    <xf numFmtId="0" fontId="5" fillId="33" borderId="0" xfId="45" applyFont="1" applyFill="1" applyAlignment="1">
      <alignment wrapText="1"/>
      <protection/>
    </xf>
    <xf numFmtId="0" fontId="5" fillId="33" borderId="0" xfId="45" applyFont="1" applyFill="1" applyAlignment="1">
      <alignment horizontal="center" vertical="center" wrapText="1"/>
      <protection/>
    </xf>
    <xf numFmtId="1" fontId="2" fillId="33" borderId="0" xfId="45" applyNumberFormat="1" applyFont="1" applyFill="1" applyAlignment="1">
      <alignment horizontal="center" vertical="center" wrapText="1"/>
      <protection/>
    </xf>
    <xf numFmtId="0" fontId="2" fillId="33" borderId="0" xfId="45" applyFont="1" applyFill="1" applyAlignment="1">
      <alignment horizontal="center" vertical="center" wrapText="1"/>
      <protection/>
    </xf>
    <xf numFmtId="0" fontId="2" fillId="33" borderId="0" xfId="45" applyFont="1" applyFill="1" applyAlignment="1">
      <alignment wrapText="1"/>
      <protection/>
    </xf>
    <xf numFmtId="165" fontId="4" fillId="33" borderId="0" xfId="45" applyNumberFormat="1" applyFont="1" applyFill="1" applyAlignment="1">
      <alignment horizontal="center" vertical="center" wrapText="1"/>
      <protection/>
    </xf>
    <xf numFmtId="3" fontId="9" fillId="33" borderId="0" xfId="45" applyNumberFormat="1" applyFont="1" applyFill="1" applyAlignment="1">
      <alignment horizontal="center" vertical="center" wrapText="1"/>
      <protection/>
    </xf>
    <xf numFmtId="3" fontId="9" fillId="33" borderId="0" xfId="45" applyNumberFormat="1" applyFont="1" applyFill="1" applyAlignment="1">
      <alignment wrapText="1"/>
      <protection/>
    </xf>
    <xf numFmtId="1" fontId="5" fillId="33" borderId="0" xfId="45" applyNumberFormat="1" applyFont="1" applyFill="1" applyAlignment="1">
      <alignment horizontal="center" vertical="center" wrapText="1"/>
      <protection/>
    </xf>
    <xf numFmtId="1" fontId="5" fillId="33" borderId="0" xfId="45" applyNumberFormat="1" applyFont="1" applyFill="1" applyAlignment="1">
      <alignment wrapText="1"/>
      <protection/>
    </xf>
    <xf numFmtId="0" fontId="10" fillId="33" borderId="0" xfId="45" applyFont="1" applyFill="1" applyAlignment="1">
      <alignment vertical="center"/>
      <protection/>
    </xf>
    <xf numFmtId="49" fontId="3" fillId="33" borderId="11" xfId="45" applyNumberFormat="1" applyFont="1" applyFill="1" applyBorder="1" applyAlignment="1">
      <alignment horizontal="left" vertical="center" wrapText="1" indent="1" readingOrder="1"/>
      <protection/>
    </xf>
    <xf numFmtId="49" fontId="3" fillId="33" borderId="11" xfId="45" applyNumberFormat="1" applyFont="1" applyFill="1" applyBorder="1" applyAlignment="1">
      <alignment horizontal="center" vertical="center" wrapText="1" readingOrder="1"/>
      <protection/>
    </xf>
    <xf numFmtId="166" fontId="2" fillId="33" borderId="0" xfId="45" applyNumberFormat="1" applyFont="1" applyFill="1" applyAlignment="1">
      <alignment vertical="top"/>
      <protection/>
    </xf>
    <xf numFmtId="0" fontId="0" fillId="33" borderId="0" xfId="43" applyFill="1">
      <alignment/>
      <protection/>
    </xf>
    <xf numFmtId="0" fontId="5" fillId="33" borderId="0" xfId="43" applyFont="1" applyFill="1">
      <alignment/>
      <protection/>
    </xf>
    <xf numFmtId="0" fontId="3" fillId="33" borderId="0" xfId="43" applyFont="1" applyFill="1" applyAlignment="1">
      <alignment horizontal="center"/>
      <protection/>
    </xf>
    <xf numFmtId="0" fontId="4" fillId="33" borderId="0" xfId="44" applyFont="1" applyFill="1" applyBorder="1" applyAlignment="1">
      <alignment horizontal="right" vertical="center"/>
      <protection/>
    </xf>
    <xf numFmtId="0" fontId="4" fillId="33" borderId="0" xfId="44" applyFont="1" applyFill="1" applyBorder="1" applyAlignment="1">
      <alignment horizontal="center" vertical="center"/>
      <protection/>
    </xf>
    <xf numFmtId="0" fontId="4" fillId="33" borderId="0" xfId="44" applyFont="1" applyFill="1" applyBorder="1" applyAlignment="1">
      <alignment horizontal="left" vertical="center"/>
      <protection/>
    </xf>
    <xf numFmtId="0" fontId="10" fillId="33" borderId="0" xfId="45" applyFont="1" applyFill="1" applyAlignment="1">
      <alignment horizontal="center" wrapText="1"/>
      <protection/>
    </xf>
    <xf numFmtId="0" fontId="8" fillId="33" borderId="0" xfId="45" applyFont="1" applyFill="1" applyBorder="1" applyAlignment="1">
      <alignment horizontal="center" vertical="center" wrapText="1"/>
      <protection/>
    </xf>
    <xf numFmtId="0" fontId="7" fillId="33" borderId="0" xfId="44" applyFont="1" applyFill="1" applyBorder="1" applyAlignment="1">
      <alignment horizontal="center" vertical="center" wrapText="1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ملف رئيسي_ج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rightToLeft="1" tabSelected="1" zoomScale="65" zoomScaleNormal="65" zoomScaleSheetLayoutView="65" zoomScalePageLayoutView="0" workbookViewId="0" topLeftCell="A1">
      <selection activeCell="B2" sqref="B2:H2"/>
    </sheetView>
  </sheetViews>
  <sheetFormatPr defaultColWidth="8.8515625" defaultRowHeight="12.75"/>
  <cols>
    <col min="1" max="1" width="8.421875" style="18" customWidth="1"/>
    <col min="2" max="2" width="28.421875" style="19" customWidth="1"/>
    <col min="3" max="6" width="20.421875" style="20" customWidth="1"/>
    <col min="7" max="7" width="18.28125" style="20" customWidth="1"/>
    <col min="8" max="8" width="33.28125" style="19" customWidth="1"/>
    <col min="9" max="36" width="9.140625" style="33" customWidth="1"/>
    <col min="37" max="16384" width="8.8515625" style="33" customWidth="1"/>
  </cols>
  <sheetData>
    <row r="1" spans="1:8" ht="71.25" customHeight="1">
      <c r="A1" s="33"/>
      <c r="B1" s="34"/>
      <c r="C1" s="34"/>
      <c r="D1" s="34"/>
      <c r="E1" s="34"/>
      <c r="F1" s="34"/>
      <c r="G1" s="34"/>
      <c r="H1" s="34"/>
    </row>
    <row r="2" spans="1:8" ht="39.75" customHeight="1">
      <c r="A2" s="39"/>
      <c r="B2" s="40" t="s">
        <v>48</v>
      </c>
      <c r="C2" s="40"/>
      <c r="D2" s="40"/>
      <c r="E2" s="40"/>
      <c r="F2" s="40"/>
      <c r="G2" s="40"/>
      <c r="H2" s="40"/>
    </row>
    <row r="3" spans="1:8" ht="53.25" customHeight="1">
      <c r="A3" s="39"/>
      <c r="B3" s="41" t="s">
        <v>42</v>
      </c>
      <c r="C3" s="41"/>
      <c r="D3" s="41"/>
      <c r="E3" s="41"/>
      <c r="F3" s="41"/>
      <c r="G3" s="41"/>
      <c r="H3" s="41"/>
    </row>
    <row r="4" spans="1:8" ht="14.25" customHeight="1">
      <c r="A4" s="39"/>
      <c r="B4" s="36"/>
      <c r="C4" s="37"/>
      <c r="D4" s="37"/>
      <c r="E4" s="37"/>
      <c r="F4" s="37"/>
      <c r="G4" s="37"/>
      <c r="H4" s="38"/>
    </row>
    <row r="5" spans="1:8" ht="114.75" customHeight="1">
      <c r="A5" s="39"/>
      <c r="B5" s="1" t="s">
        <v>2</v>
      </c>
      <c r="C5" s="2" t="s">
        <v>43</v>
      </c>
      <c r="D5" s="3" t="s">
        <v>44</v>
      </c>
      <c r="E5" s="3" t="s">
        <v>3</v>
      </c>
      <c r="F5" s="3" t="s">
        <v>4</v>
      </c>
      <c r="G5" s="3" t="s">
        <v>5</v>
      </c>
      <c r="H5" s="4" t="s">
        <v>0</v>
      </c>
    </row>
    <row r="6" spans="1:8" ht="7.5" customHeight="1">
      <c r="A6" s="39"/>
      <c r="B6" s="5"/>
      <c r="C6" s="6"/>
      <c r="D6" s="7"/>
      <c r="E6" s="7"/>
      <c r="F6" s="7"/>
      <c r="G6" s="7"/>
      <c r="H6" s="8"/>
    </row>
    <row r="7" spans="1:8" ht="40.5" customHeight="1">
      <c r="A7" s="39"/>
      <c r="B7" s="9" t="s">
        <v>6</v>
      </c>
      <c r="C7" s="10">
        <f>C8+C9</f>
        <v>139551</v>
      </c>
      <c r="D7" s="10">
        <f>D8+D9</f>
        <v>615</v>
      </c>
      <c r="E7" s="10">
        <f>E8+E9</f>
        <v>1916</v>
      </c>
      <c r="F7" s="10">
        <f>F8+F9</f>
        <v>12213</v>
      </c>
      <c r="G7" s="10">
        <f>G8+G9</f>
        <v>154295</v>
      </c>
      <c r="H7" s="30" t="s">
        <v>7</v>
      </c>
    </row>
    <row r="8" spans="1:8" ht="23.25" customHeight="1">
      <c r="A8" s="39"/>
      <c r="B8" s="11" t="s">
        <v>8</v>
      </c>
      <c r="C8" s="10">
        <v>1541</v>
      </c>
      <c r="D8" s="10">
        <v>87</v>
      </c>
      <c r="E8" s="10">
        <v>2</v>
      </c>
      <c r="F8" s="10">
        <v>416</v>
      </c>
      <c r="G8" s="10">
        <f>SUM(C8:F8)</f>
        <v>2046</v>
      </c>
      <c r="H8" s="31" t="s">
        <v>9</v>
      </c>
    </row>
    <row r="9" spans="1:8" ht="23.25" customHeight="1">
      <c r="A9" s="39"/>
      <c r="B9" s="11" t="s">
        <v>10</v>
      </c>
      <c r="C9" s="10">
        <v>138010</v>
      </c>
      <c r="D9" s="10">
        <v>528</v>
      </c>
      <c r="E9" s="10">
        <v>1914</v>
      </c>
      <c r="F9" s="10">
        <v>11797</v>
      </c>
      <c r="G9" s="10">
        <f>SUM(C9:F9)</f>
        <v>152249</v>
      </c>
      <c r="H9" s="31" t="s">
        <v>11</v>
      </c>
    </row>
    <row r="10" spans="1:8" ht="40.5" customHeight="1">
      <c r="A10" s="39"/>
      <c r="B10" s="9" t="s">
        <v>12</v>
      </c>
      <c r="C10" s="10">
        <f>C11+C12</f>
        <v>2021</v>
      </c>
      <c r="D10" s="10">
        <f>D11+D12</f>
        <v>1078</v>
      </c>
      <c r="E10" s="10">
        <f>E11+E12</f>
        <v>124</v>
      </c>
      <c r="F10" s="10">
        <f>F11+F12</f>
        <v>1086</v>
      </c>
      <c r="G10" s="10">
        <f>G11+G12</f>
        <v>4309</v>
      </c>
      <c r="H10" s="30" t="s">
        <v>13</v>
      </c>
    </row>
    <row r="11" spans="1:8" ht="23.25" customHeight="1">
      <c r="A11" s="39"/>
      <c r="B11" s="11" t="s">
        <v>8</v>
      </c>
      <c r="C11" s="10">
        <v>198</v>
      </c>
      <c r="D11" s="10">
        <v>1029</v>
      </c>
      <c r="E11" s="10">
        <v>7</v>
      </c>
      <c r="F11" s="10">
        <v>626</v>
      </c>
      <c r="G11" s="10">
        <f>SUM(C11:F11)</f>
        <v>1860</v>
      </c>
      <c r="H11" s="31" t="s">
        <v>9</v>
      </c>
    </row>
    <row r="12" spans="1:8" ht="23.25" customHeight="1">
      <c r="A12" s="39"/>
      <c r="B12" s="11" t="s">
        <v>10</v>
      </c>
      <c r="C12" s="10">
        <v>1823</v>
      </c>
      <c r="D12" s="10">
        <v>49</v>
      </c>
      <c r="E12" s="10">
        <v>117</v>
      </c>
      <c r="F12" s="10">
        <v>460</v>
      </c>
      <c r="G12" s="10">
        <f>SUM(C12:F12)</f>
        <v>2449</v>
      </c>
      <c r="H12" s="31" t="s">
        <v>11</v>
      </c>
    </row>
    <row r="13" spans="1:8" ht="40.5" customHeight="1">
      <c r="A13" s="39"/>
      <c r="B13" s="9" t="s">
        <v>14</v>
      </c>
      <c r="C13" s="10">
        <f>C14+C15</f>
        <v>63569</v>
      </c>
      <c r="D13" s="10">
        <f>D14+D15</f>
        <v>10621</v>
      </c>
      <c r="E13" s="10">
        <f>E14+E15</f>
        <v>4584</v>
      </c>
      <c r="F13" s="10">
        <f>F14+F15</f>
        <v>23989</v>
      </c>
      <c r="G13" s="10">
        <f>G14+G15</f>
        <v>102763</v>
      </c>
      <c r="H13" s="30" t="s">
        <v>15</v>
      </c>
    </row>
    <row r="14" spans="1:8" ht="23.25" customHeight="1">
      <c r="A14" s="39"/>
      <c r="B14" s="11" t="s">
        <v>8</v>
      </c>
      <c r="C14" s="10">
        <v>2729</v>
      </c>
      <c r="D14" s="10">
        <v>9204</v>
      </c>
      <c r="E14" s="10">
        <v>156</v>
      </c>
      <c r="F14" s="10">
        <v>4160</v>
      </c>
      <c r="G14" s="10">
        <f>SUM(C14:F14)</f>
        <v>16249</v>
      </c>
      <c r="H14" s="31" t="s">
        <v>9</v>
      </c>
    </row>
    <row r="15" spans="1:8" ht="23.25" customHeight="1">
      <c r="A15" s="39"/>
      <c r="B15" s="11" t="s">
        <v>10</v>
      </c>
      <c r="C15" s="10">
        <v>60840</v>
      </c>
      <c r="D15" s="10">
        <v>1417</v>
      </c>
      <c r="E15" s="10">
        <v>4428</v>
      </c>
      <c r="F15" s="10">
        <v>19829</v>
      </c>
      <c r="G15" s="10">
        <f>SUM(C15:F15)</f>
        <v>86514</v>
      </c>
      <c r="H15" s="31" t="s">
        <v>11</v>
      </c>
    </row>
    <row r="16" spans="1:8" ht="40.5" customHeight="1">
      <c r="A16" s="39"/>
      <c r="B16" s="9" t="s">
        <v>16</v>
      </c>
      <c r="C16" s="10">
        <f>C17+C18</f>
        <v>24784</v>
      </c>
      <c r="D16" s="10">
        <f>D17+D18</f>
        <v>102710</v>
      </c>
      <c r="E16" s="10">
        <f>E17+E18</f>
        <v>398</v>
      </c>
      <c r="F16" s="10">
        <f>F17+F18</f>
        <v>3914</v>
      </c>
      <c r="G16" s="10">
        <f>G17+G18</f>
        <v>131806</v>
      </c>
      <c r="H16" s="30" t="s">
        <v>17</v>
      </c>
    </row>
    <row r="17" spans="1:8" ht="23.25" customHeight="1">
      <c r="A17" s="39"/>
      <c r="B17" s="11" t="s">
        <v>8</v>
      </c>
      <c r="C17" s="10">
        <v>23466</v>
      </c>
      <c r="D17" s="10">
        <v>102571</v>
      </c>
      <c r="E17" s="10">
        <v>180</v>
      </c>
      <c r="F17" s="10">
        <v>3251</v>
      </c>
      <c r="G17" s="10">
        <f>SUM(C17:F17)</f>
        <v>129468</v>
      </c>
      <c r="H17" s="31" t="s">
        <v>9</v>
      </c>
    </row>
    <row r="18" spans="1:8" ht="23.25" customHeight="1">
      <c r="A18" s="39"/>
      <c r="B18" s="11" t="s">
        <v>10</v>
      </c>
      <c r="C18" s="10">
        <v>1318</v>
      </c>
      <c r="D18" s="10">
        <v>139</v>
      </c>
      <c r="E18" s="10">
        <v>218</v>
      </c>
      <c r="F18" s="10">
        <v>663</v>
      </c>
      <c r="G18" s="10">
        <f>SUM(C18:F18)</f>
        <v>2338</v>
      </c>
      <c r="H18" s="31" t="s">
        <v>11</v>
      </c>
    </row>
    <row r="19" spans="1:8" ht="40.5" customHeight="1">
      <c r="A19" s="39"/>
      <c r="B19" s="9" t="s">
        <v>18</v>
      </c>
      <c r="C19" s="10">
        <f>C20+C21</f>
        <v>22930</v>
      </c>
      <c r="D19" s="10">
        <f>D20+D21</f>
        <v>6643</v>
      </c>
      <c r="E19" s="10">
        <f>E20+E21</f>
        <v>2375</v>
      </c>
      <c r="F19" s="10">
        <f>F20+F21</f>
        <v>9684</v>
      </c>
      <c r="G19" s="10">
        <f>G20+G21</f>
        <v>41632</v>
      </c>
      <c r="H19" s="30" t="s">
        <v>19</v>
      </c>
    </row>
    <row r="20" spans="1:8" ht="23.25" customHeight="1">
      <c r="A20" s="39"/>
      <c r="B20" s="11" t="s">
        <v>8</v>
      </c>
      <c r="C20" s="10">
        <v>13451</v>
      </c>
      <c r="D20" s="10">
        <v>5472</v>
      </c>
      <c r="E20" s="10">
        <v>12</v>
      </c>
      <c r="F20" s="10">
        <v>1226</v>
      </c>
      <c r="G20" s="10">
        <f>SUM(C20:F20)</f>
        <v>20161</v>
      </c>
      <c r="H20" s="31" t="s">
        <v>9</v>
      </c>
    </row>
    <row r="21" spans="1:8" ht="23.25" customHeight="1">
      <c r="A21" s="39"/>
      <c r="B21" s="11" t="s">
        <v>10</v>
      </c>
      <c r="C21" s="10">
        <v>9479</v>
      </c>
      <c r="D21" s="10">
        <v>1171</v>
      </c>
      <c r="E21" s="10">
        <v>2363</v>
      </c>
      <c r="F21" s="10">
        <v>8458</v>
      </c>
      <c r="G21" s="10">
        <f>SUM(C21:F21)</f>
        <v>21471</v>
      </c>
      <c r="H21" s="31" t="s">
        <v>11</v>
      </c>
    </row>
    <row r="22" spans="1:8" ht="57" customHeight="1">
      <c r="A22" s="39"/>
      <c r="B22" s="9" t="s">
        <v>20</v>
      </c>
      <c r="C22" s="10">
        <f>C23+C24</f>
        <v>210594</v>
      </c>
      <c r="D22" s="10">
        <f>D23+D24</f>
        <v>3503</v>
      </c>
      <c r="E22" s="10">
        <f>E23+E24</f>
        <v>9237</v>
      </c>
      <c r="F22" s="10">
        <f>F23+F24</f>
        <v>14494</v>
      </c>
      <c r="G22" s="10">
        <f>G23+G24</f>
        <v>237828</v>
      </c>
      <c r="H22" s="30" t="s">
        <v>21</v>
      </c>
    </row>
    <row r="23" spans="1:8" ht="23.25" customHeight="1">
      <c r="A23" s="39"/>
      <c r="B23" s="11" t="s">
        <v>8</v>
      </c>
      <c r="C23" s="10">
        <v>6142</v>
      </c>
      <c r="D23" s="10">
        <v>1587</v>
      </c>
      <c r="E23" s="10">
        <v>78</v>
      </c>
      <c r="F23" s="10">
        <v>157</v>
      </c>
      <c r="G23" s="10">
        <f>SUM(C23:F23)</f>
        <v>7964</v>
      </c>
      <c r="H23" s="31" t="s">
        <v>9</v>
      </c>
    </row>
    <row r="24" spans="1:8" ht="23.25" customHeight="1">
      <c r="A24" s="39"/>
      <c r="B24" s="11" t="s">
        <v>10</v>
      </c>
      <c r="C24" s="10">
        <v>204452</v>
      </c>
      <c r="D24" s="10">
        <v>1916</v>
      </c>
      <c r="E24" s="10">
        <v>9159</v>
      </c>
      <c r="F24" s="10">
        <v>14337</v>
      </c>
      <c r="G24" s="10">
        <f>SUM(C24:F24)</f>
        <v>229864</v>
      </c>
      <c r="H24" s="31" t="s">
        <v>11</v>
      </c>
    </row>
    <row r="25" spans="1:8" ht="40.5" customHeight="1">
      <c r="A25" s="39"/>
      <c r="B25" s="9" t="s">
        <v>22</v>
      </c>
      <c r="C25" s="10">
        <f>C26+C27</f>
        <v>115468</v>
      </c>
      <c r="D25" s="10">
        <f>D26+D27</f>
        <v>57601</v>
      </c>
      <c r="E25" s="10">
        <f>E26+E27</f>
        <v>3595</v>
      </c>
      <c r="F25" s="10">
        <f>F26+F27</f>
        <v>16883</v>
      </c>
      <c r="G25" s="10">
        <f>G26+G27</f>
        <v>193547</v>
      </c>
      <c r="H25" s="31" t="s">
        <v>23</v>
      </c>
    </row>
    <row r="26" spans="1:8" ht="23.25" customHeight="1">
      <c r="A26" s="39"/>
      <c r="B26" s="11" t="s">
        <v>8</v>
      </c>
      <c r="C26" s="10">
        <v>6328</v>
      </c>
      <c r="D26" s="10">
        <v>56581</v>
      </c>
      <c r="E26" s="10">
        <v>377</v>
      </c>
      <c r="F26" s="10">
        <v>2051</v>
      </c>
      <c r="G26" s="10">
        <f>SUM(C26:F26)</f>
        <v>65337</v>
      </c>
      <c r="H26" s="31" t="s">
        <v>9</v>
      </c>
    </row>
    <row r="27" spans="1:8" ht="23.25" customHeight="1">
      <c r="A27" s="39"/>
      <c r="B27" s="11" t="s">
        <v>10</v>
      </c>
      <c r="C27" s="10">
        <v>109140</v>
      </c>
      <c r="D27" s="10">
        <v>1020</v>
      </c>
      <c r="E27" s="10">
        <v>3218</v>
      </c>
      <c r="F27" s="10">
        <v>14832</v>
      </c>
      <c r="G27" s="10">
        <f>SUM(C27:F27)</f>
        <v>128210</v>
      </c>
      <c r="H27" s="31" t="s">
        <v>11</v>
      </c>
    </row>
    <row r="28" spans="1:8" ht="40.5" customHeight="1">
      <c r="A28" s="39"/>
      <c r="B28" s="9" t="s">
        <v>24</v>
      </c>
      <c r="C28" s="10">
        <f>C29+C30</f>
        <v>6994</v>
      </c>
      <c r="D28" s="10">
        <f>D29+D30</f>
        <v>2376</v>
      </c>
      <c r="E28" s="10">
        <f>E29+E30</f>
        <v>1243</v>
      </c>
      <c r="F28" s="10">
        <f>F29+F30</f>
        <v>6990</v>
      </c>
      <c r="G28" s="10">
        <f>G29+G30</f>
        <v>17603</v>
      </c>
      <c r="H28" s="30" t="s">
        <v>25</v>
      </c>
    </row>
    <row r="29" spans="1:8" ht="23.25" customHeight="1">
      <c r="A29" s="39"/>
      <c r="B29" s="11" t="s">
        <v>8</v>
      </c>
      <c r="C29" s="10">
        <v>2005</v>
      </c>
      <c r="D29" s="10">
        <v>1874</v>
      </c>
      <c r="E29" s="10">
        <v>49</v>
      </c>
      <c r="F29" s="10">
        <v>1622</v>
      </c>
      <c r="G29" s="10">
        <f>SUM(C29:F29)</f>
        <v>5550</v>
      </c>
      <c r="H29" s="31" t="s">
        <v>9</v>
      </c>
    </row>
    <row r="30" spans="1:8" ht="23.25" customHeight="1">
      <c r="A30" s="39"/>
      <c r="B30" s="11" t="s">
        <v>10</v>
      </c>
      <c r="C30" s="10">
        <v>4989</v>
      </c>
      <c r="D30" s="10">
        <v>502</v>
      </c>
      <c r="E30" s="10">
        <v>1194</v>
      </c>
      <c r="F30" s="10">
        <v>5368</v>
      </c>
      <c r="G30" s="10">
        <f>SUM(C30:F30)</f>
        <v>12053</v>
      </c>
      <c r="H30" s="31" t="s">
        <v>11</v>
      </c>
    </row>
    <row r="31" spans="1:8" ht="40.5" customHeight="1">
      <c r="A31" s="39"/>
      <c r="B31" s="9" t="s">
        <v>45</v>
      </c>
      <c r="C31" s="10">
        <f>C32+C33</f>
        <v>98627</v>
      </c>
      <c r="D31" s="10">
        <f>D32+D33</f>
        <v>168</v>
      </c>
      <c r="E31" s="10">
        <f>E32+E33</f>
        <v>0</v>
      </c>
      <c r="F31" s="10">
        <f>F32+F33</f>
        <v>1418</v>
      </c>
      <c r="G31" s="10">
        <f>G32+G33</f>
        <v>100213</v>
      </c>
      <c r="H31" s="30" t="s">
        <v>26</v>
      </c>
    </row>
    <row r="32" spans="1:8" ht="23.25" customHeight="1">
      <c r="A32" s="39"/>
      <c r="B32" s="11" t="s">
        <v>8</v>
      </c>
      <c r="C32" s="10">
        <v>0</v>
      </c>
      <c r="D32" s="10">
        <v>0</v>
      </c>
      <c r="E32" s="10">
        <v>0</v>
      </c>
      <c r="F32" s="10">
        <v>0</v>
      </c>
      <c r="G32" s="10">
        <f>SUM(C32:F32)</f>
        <v>0</v>
      </c>
      <c r="H32" s="31" t="s">
        <v>9</v>
      </c>
    </row>
    <row r="33" spans="1:8" ht="23.25" customHeight="1">
      <c r="A33" s="39"/>
      <c r="B33" s="11" t="s">
        <v>10</v>
      </c>
      <c r="C33" s="10">
        <v>98627</v>
      </c>
      <c r="D33" s="10">
        <v>168</v>
      </c>
      <c r="E33" s="10">
        <v>0</v>
      </c>
      <c r="F33" s="10">
        <v>1418</v>
      </c>
      <c r="G33" s="10">
        <f>SUM(C33:F33)</f>
        <v>100213</v>
      </c>
      <c r="H33" s="31" t="s">
        <v>11</v>
      </c>
    </row>
    <row r="34" spans="1:8" ht="40.5" customHeight="1">
      <c r="A34" s="39"/>
      <c r="B34" s="9" t="s">
        <v>27</v>
      </c>
      <c r="C34" s="10">
        <f>C35+C36</f>
        <v>5675</v>
      </c>
      <c r="D34" s="10">
        <f>D35+D36</f>
        <v>4884</v>
      </c>
      <c r="E34" s="10">
        <f>E35+E36</f>
        <v>1075</v>
      </c>
      <c r="F34" s="10">
        <f>F35+F36</f>
        <v>3981</v>
      </c>
      <c r="G34" s="10">
        <f>G35+G36</f>
        <v>15615</v>
      </c>
      <c r="H34" s="30" t="s">
        <v>28</v>
      </c>
    </row>
    <row r="35" spans="1:8" ht="23.25" customHeight="1">
      <c r="A35" s="39"/>
      <c r="B35" s="11" t="s">
        <v>8</v>
      </c>
      <c r="C35" s="10">
        <v>637</v>
      </c>
      <c r="D35" s="10">
        <v>4372</v>
      </c>
      <c r="E35" s="10">
        <v>23</v>
      </c>
      <c r="F35" s="10">
        <v>17</v>
      </c>
      <c r="G35" s="10">
        <f>SUM(C35:F35)</f>
        <v>5049</v>
      </c>
      <c r="H35" s="31" t="s">
        <v>9</v>
      </c>
    </row>
    <row r="36" spans="1:8" ht="23.25" customHeight="1">
      <c r="A36" s="39"/>
      <c r="B36" s="12" t="s">
        <v>10</v>
      </c>
      <c r="C36" s="13">
        <v>5038</v>
      </c>
      <c r="D36" s="13">
        <v>512</v>
      </c>
      <c r="E36" s="13">
        <v>1052</v>
      </c>
      <c r="F36" s="13">
        <v>3964</v>
      </c>
      <c r="G36" s="10">
        <f>SUM(C36:F36)</f>
        <v>10566</v>
      </c>
      <c r="H36" s="31" t="s">
        <v>11</v>
      </c>
    </row>
    <row r="37" spans="1:8" ht="40.5" customHeight="1">
      <c r="A37" s="39"/>
      <c r="B37" s="9" t="s">
        <v>29</v>
      </c>
      <c r="C37" s="10">
        <f>C38+C39</f>
        <v>690213</v>
      </c>
      <c r="D37" s="10">
        <f>D38+D39</f>
        <v>190199</v>
      </c>
      <c r="E37" s="10">
        <f>E38+E39</f>
        <v>24547</v>
      </c>
      <c r="F37" s="10">
        <f>F38+F39</f>
        <v>94652</v>
      </c>
      <c r="G37" s="10">
        <f>G38+G39</f>
        <v>999611</v>
      </c>
      <c r="H37" s="30" t="s">
        <v>30</v>
      </c>
    </row>
    <row r="38" spans="1:8" ht="23.25" customHeight="1">
      <c r="A38" s="39"/>
      <c r="B38" s="14" t="s">
        <v>31</v>
      </c>
      <c r="C38" s="15">
        <f aca="true" t="shared" si="0" ref="C38:F39">C35+C32+C29+C26+C23+C20+C17+C14+C11+C8</f>
        <v>56497</v>
      </c>
      <c r="D38" s="15">
        <f t="shared" si="0"/>
        <v>182777</v>
      </c>
      <c r="E38" s="15">
        <f t="shared" si="0"/>
        <v>884</v>
      </c>
      <c r="F38" s="15">
        <f t="shared" si="0"/>
        <v>13526</v>
      </c>
      <c r="G38" s="10">
        <f>SUM(C38:F38)</f>
        <v>253684</v>
      </c>
      <c r="H38" s="31" t="s">
        <v>32</v>
      </c>
    </row>
    <row r="39" spans="1:8" ht="23.25" customHeight="1">
      <c r="A39" s="39"/>
      <c r="B39" s="12" t="s">
        <v>33</v>
      </c>
      <c r="C39" s="10">
        <f t="shared" si="0"/>
        <v>633716</v>
      </c>
      <c r="D39" s="10">
        <f t="shared" si="0"/>
        <v>7422</v>
      </c>
      <c r="E39" s="10">
        <f t="shared" si="0"/>
        <v>23663</v>
      </c>
      <c r="F39" s="10">
        <f t="shared" si="0"/>
        <v>81126</v>
      </c>
      <c r="G39" s="10">
        <f>SUM(C39:F39)</f>
        <v>745927</v>
      </c>
      <c r="H39" s="31" t="s">
        <v>34</v>
      </c>
    </row>
    <row r="40" spans="1:8" ht="40.5" customHeight="1">
      <c r="A40" s="39"/>
      <c r="B40" s="9" t="s">
        <v>46</v>
      </c>
      <c r="C40" s="10">
        <v>284929</v>
      </c>
      <c r="D40" s="10">
        <v>22042</v>
      </c>
      <c r="E40" s="10">
        <v>1589</v>
      </c>
      <c r="F40" s="10">
        <v>5749</v>
      </c>
      <c r="G40" s="10">
        <f>SUM(C40:F40)</f>
        <v>314309</v>
      </c>
      <c r="H40" s="30" t="s">
        <v>35</v>
      </c>
    </row>
    <row r="41" spans="1:8" ht="40.5" customHeight="1">
      <c r="A41" s="39"/>
      <c r="B41" s="9" t="s">
        <v>40</v>
      </c>
      <c r="C41" s="10">
        <v>0</v>
      </c>
      <c r="D41" s="10">
        <v>0</v>
      </c>
      <c r="E41" s="10">
        <v>0</v>
      </c>
      <c r="F41" s="10">
        <v>0</v>
      </c>
      <c r="G41" s="10">
        <f>SUM(C41:F41)</f>
        <v>0</v>
      </c>
      <c r="H41" s="30" t="s">
        <v>36</v>
      </c>
    </row>
    <row r="42" spans="1:8" ht="56.25" customHeight="1">
      <c r="A42" s="39"/>
      <c r="B42" s="9" t="s">
        <v>47</v>
      </c>
      <c r="C42" s="10">
        <v>0</v>
      </c>
      <c r="D42" s="10">
        <v>17</v>
      </c>
      <c r="E42" s="10">
        <v>319</v>
      </c>
      <c r="F42" s="10">
        <v>21</v>
      </c>
      <c r="G42" s="10">
        <f>SUM(C42:F42)</f>
        <v>357</v>
      </c>
      <c r="H42" s="30" t="s">
        <v>37</v>
      </c>
    </row>
    <row r="43" spans="1:8" ht="40.5" customHeight="1">
      <c r="A43" s="39"/>
      <c r="B43" s="16" t="s">
        <v>38</v>
      </c>
      <c r="C43" s="10">
        <f>C42+C41+C40+C37</f>
        <v>975142</v>
      </c>
      <c r="D43" s="10">
        <f>D42+D41+D40+D37</f>
        <v>212258</v>
      </c>
      <c r="E43" s="10">
        <f>E42+E41+E40+E37</f>
        <v>26455</v>
      </c>
      <c r="F43" s="10">
        <f>F42+F41+F40+F37</f>
        <v>100422</v>
      </c>
      <c r="G43" s="10">
        <f>G42+G41+G40+G37</f>
        <v>1314277</v>
      </c>
      <c r="H43" s="30" t="s">
        <v>39</v>
      </c>
    </row>
    <row r="44" spans="1:8" ht="22.5" customHeight="1">
      <c r="A44" s="39"/>
      <c r="B44" s="17" t="s">
        <v>1</v>
      </c>
      <c r="C44" s="29"/>
      <c r="D44" s="29"/>
      <c r="E44" s="29"/>
      <c r="F44" s="29"/>
      <c r="G44" s="29"/>
      <c r="H44" s="32" t="s">
        <v>41</v>
      </c>
    </row>
    <row r="45" spans="4:10" ht="54" customHeight="1">
      <c r="D45" s="21"/>
      <c r="E45" s="21"/>
      <c r="F45" s="21"/>
      <c r="G45" s="22"/>
      <c r="H45" s="23"/>
      <c r="J45" s="35"/>
    </row>
    <row r="46" spans="3:8" ht="20.25">
      <c r="C46" s="24"/>
      <c r="D46" s="21"/>
      <c r="E46" s="21"/>
      <c r="F46" s="21"/>
      <c r="G46" s="21"/>
      <c r="H46" s="21"/>
    </row>
    <row r="47" spans="5:8" ht="15.75">
      <c r="E47" s="21"/>
      <c r="F47" s="21"/>
      <c r="G47" s="21"/>
      <c r="H47" s="21"/>
    </row>
    <row r="48" spans="4:8" ht="15.75">
      <c r="D48" s="21"/>
      <c r="E48" s="21"/>
      <c r="F48" s="22"/>
      <c r="G48" s="22"/>
      <c r="H48" s="23"/>
    </row>
    <row r="190" spans="4:8" ht="12.75">
      <c r="D190" s="25"/>
      <c r="E190" s="25"/>
      <c r="F190" s="25"/>
      <c r="G190" s="25"/>
      <c r="H190" s="26"/>
    </row>
    <row r="191" spans="4:8" ht="12.75">
      <c r="D191" s="27"/>
      <c r="E191" s="27"/>
      <c r="F191" s="27"/>
      <c r="G191" s="27"/>
      <c r="H191" s="28"/>
    </row>
  </sheetData>
  <sheetProtection/>
  <mergeCells count="3">
    <mergeCell ref="A2:A44"/>
    <mergeCell ref="B2:H2"/>
    <mergeCell ref="B3:H3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2022-09-28T08:21:23Z</dcterms:modified>
  <cp:category/>
  <cp:version/>
  <cp:contentType/>
  <cp:contentStatus/>
</cp:coreProperties>
</file>